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embeddings/oleObject2.bin" ContentType="application/vnd.openxmlformats-officedocument.oleObject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georgiou50\Documents\George\PENSIONS\ΕΝΤΥΠΑ ΣΥΝΤΑΞΕΩΝ ΙΣΤΟΣΕΛΙΔΑ\Γ.Λ.65 ΙΣΤΟΣΕΛΙΔΑ\TELIKA ENTYPA\"/>
    </mc:Choice>
  </mc:AlternateContent>
  <xr:revisionPtr revIDLastSave="0" documentId="13_ncr:1_{6A763B58-8DBE-421F-8F45-09DA25C63966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Αξιωματούχοι" sheetId="77" r:id="rId1"/>
    <sheet name="Αξιωματούχοι (2)" sheetId="78" r:id="rId2"/>
  </sheets>
  <definedNames>
    <definedName name="_xlnm.Print_Area" localSheetId="0">Αξιωματούχοι!$A$1:$X$80</definedName>
    <definedName name="_xlnm.Print_Area" localSheetId="1">'Αξιωματούχοι (2)'!$A$1:$X$80</definedName>
  </definedNames>
  <calcPr calcId="191029" fullPrecision="0"/>
</workbook>
</file>

<file path=xl/calcChain.xml><?xml version="1.0" encoding="utf-8"?>
<calcChain xmlns="http://schemas.openxmlformats.org/spreadsheetml/2006/main">
  <c r="W72" i="78" l="1"/>
  <c r="W70" i="78"/>
  <c r="W69" i="78"/>
  <c r="W68" i="78"/>
  <c r="W67" i="78"/>
  <c r="D52" i="78"/>
  <c r="B52" i="78"/>
  <c r="Z52" i="78" s="1"/>
  <c r="AD51" i="78"/>
  <c r="AC51" i="78"/>
  <c r="Z51" i="78"/>
  <c r="AB51" i="78" s="1"/>
  <c r="K51" i="78"/>
  <c r="J51" i="78"/>
  <c r="H51" i="78"/>
  <c r="D51" i="78"/>
  <c r="B51" i="78"/>
  <c r="AC50" i="78"/>
  <c r="AB50" i="78"/>
  <c r="AA50" i="78"/>
  <c r="Z50" i="78"/>
  <c r="AD50" i="78" s="1"/>
  <c r="J50" i="78"/>
  <c r="H50" i="78"/>
  <c r="D50" i="78"/>
  <c r="B50" i="78"/>
  <c r="K50" i="78" s="1"/>
  <c r="AG47" i="78"/>
  <c r="AF47" i="78"/>
  <c r="AI47" i="78" s="1"/>
  <c r="AD47" i="78"/>
  <c r="AC47" i="78"/>
  <c r="AB47" i="78"/>
  <c r="Z47" i="78"/>
  <c r="AA47" i="78" s="1"/>
  <c r="K47" i="78"/>
  <c r="J47" i="78"/>
  <c r="H47" i="78"/>
  <c r="D47" i="78"/>
  <c r="B47" i="78"/>
  <c r="Z44" i="78"/>
  <c r="AD43" i="78"/>
  <c r="AC43" i="78"/>
  <c r="AB43" i="78"/>
  <c r="AD42" i="78"/>
  <c r="AC42" i="78"/>
  <c r="AB42" i="78"/>
  <c r="AD41" i="78"/>
  <c r="AC41" i="78"/>
  <c r="AB41" i="78"/>
  <c r="AD40" i="78"/>
  <c r="AC40" i="78"/>
  <c r="AB40" i="78"/>
  <c r="AD39" i="78"/>
  <c r="AC39" i="78"/>
  <c r="AB39" i="78"/>
  <c r="AD38" i="78"/>
  <c r="AC38" i="78"/>
  <c r="AB38" i="78"/>
  <c r="AD37" i="78"/>
  <c r="AC37" i="78"/>
  <c r="AB37" i="78"/>
  <c r="AD36" i="78"/>
  <c r="AD44" i="78" s="1"/>
  <c r="AC36" i="78"/>
  <c r="AC44" i="78" s="1"/>
  <c r="AB36" i="78"/>
  <c r="AB44" i="78" s="1"/>
  <c r="AG35" i="78"/>
  <c r="AF35" i="78"/>
  <c r="AI35" i="78" s="1"/>
  <c r="AD35" i="78"/>
  <c r="AC35" i="78"/>
  <c r="AB35" i="78"/>
  <c r="AA25" i="78"/>
  <c r="Z25" i="78"/>
  <c r="J50" i="77"/>
  <c r="K50" i="77"/>
  <c r="K52" i="77"/>
  <c r="W67" i="77"/>
  <c r="W68" i="77" s="1"/>
  <c r="W69" i="77" s="1"/>
  <c r="D52" i="77"/>
  <c r="B52" i="77"/>
  <c r="H52" i="77" s="1"/>
  <c r="D51" i="77"/>
  <c r="B51" i="77"/>
  <c r="H51" i="77" s="1"/>
  <c r="D50" i="77"/>
  <c r="B50" i="77"/>
  <c r="H50" i="77" s="1"/>
  <c r="AG47" i="77"/>
  <c r="AF47" i="77"/>
  <c r="D47" i="77"/>
  <c r="B47" i="77"/>
  <c r="Z44" i="77"/>
  <c r="AD43" i="77"/>
  <c r="AC43" i="77"/>
  <c r="AB43" i="77"/>
  <c r="AD42" i="77"/>
  <c r="AC42" i="77"/>
  <c r="AB42" i="77"/>
  <c r="AD41" i="77"/>
  <c r="AC41" i="77"/>
  <c r="AB41" i="77"/>
  <c r="AD40" i="77"/>
  <c r="AC40" i="77"/>
  <c r="AB40" i="77"/>
  <c r="AD39" i="77"/>
  <c r="AC39" i="77"/>
  <c r="AB39" i="77"/>
  <c r="AD38" i="77"/>
  <c r="AC38" i="77"/>
  <c r="AB38" i="77"/>
  <c r="AD37" i="77"/>
  <c r="AC37" i="77"/>
  <c r="AB37" i="77"/>
  <c r="AD36" i="77"/>
  <c r="AC36" i="77"/>
  <c r="AB36" i="77"/>
  <c r="AG35" i="77"/>
  <c r="AF35" i="77"/>
  <c r="AA25" i="77"/>
  <c r="Z25" i="77"/>
  <c r="AD52" i="78" l="1"/>
  <c r="AC52" i="78"/>
  <c r="AB52" i="78"/>
  <c r="AA52" i="78"/>
  <c r="AH35" i="78"/>
  <c r="AA51" i="78"/>
  <c r="AH47" i="78"/>
  <c r="H52" i="78"/>
  <c r="J52" i="78"/>
  <c r="J53" i="78" s="1"/>
  <c r="K52" i="78"/>
  <c r="K53" i="78" s="1"/>
  <c r="J52" i="77"/>
  <c r="K51" i="77"/>
  <c r="J51" i="77"/>
  <c r="AI35" i="77"/>
  <c r="AI47" i="77"/>
  <c r="AD35" i="77"/>
  <c r="AD44" i="77" s="1"/>
  <c r="W70" i="77"/>
  <c r="W72" i="77" s="1"/>
  <c r="Z47" i="77"/>
  <c r="AD47" i="77" s="1"/>
  <c r="J47" i="77"/>
  <c r="AC35" i="77"/>
  <c r="AH35" i="77"/>
  <c r="H47" i="77"/>
  <c r="K47" i="77"/>
  <c r="AH47" i="77"/>
  <c r="Z50" i="77"/>
  <c r="Z51" i="77"/>
  <c r="Z52" i="77"/>
  <c r="AB35" i="77"/>
  <c r="H53" i="78" l="1"/>
  <c r="AC47" i="77"/>
  <c r="AB47" i="77"/>
  <c r="AC44" i="77"/>
  <c r="J53" i="77"/>
  <c r="AA47" i="77"/>
  <c r="AB44" i="77"/>
  <c r="AC52" i="77"/>
  <c r="AA52" i="77"/>
  <c r="AD52" i="77"/>
  <c r="AB52" i="77"/>
  <c r="AC51" i="77"/>
  <c r="AA51" i="77"/>
  <c r="AD51" i="77"/>
  <c r="AB51" i="77"/>
  <c r="AC50" i="77"/>
  <c r="AA50" i="77"/>
  <c r="AD50" i="77"/>
  <c r="AB50" i="77"/>
  <c r="H53" i="77"/>
  <c r="K53" i="7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Louis Droussiotis</author>
  </authors>
  <commentList>
    <comment ref="L64" authorId="0" shapeId="0" xr:uid="{00000000-0006-0000-0000-000001000000}">
      <text>
        <r>
          <rPr>
            <sz val="9"/>
            <color indexed="81"/>
            <rFont val="Tahoma"/>
            <family val="2"/>
            <charset val="161"/>
          </rPr>
          <t xml:space="preserve">Να συμπληρωθεί η κατεχόμενη μισθοδοτική κλίμακα.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Louis Droussiotis</author>
  </authors>
  <commentList>
    <comment ref="L64" authorId="0" shapeId="0" xr:uid="{33BFE508-CDEB-4A8B-9A1F-723269AF646F}">
      <text>
        <r>
          <rPr>
            <sz val="9"/>
            <color indexed="81"/>
            <rFont val="Tahoma"/>
            <family val="2"/>
            <charset val="161"/>
          </rPr>
          <t xml:space="preserve">Να συμπληρωθεί η κατεχόμενη μισθοδοτική κλίμακα.
</t>
        </r>
      </text>
    </comment>
  </commentList>
</comments>
</file>

<file path=xl/sharedStrings.xml><?xml version="1.0" encoding="utf-8"?>
<sst xmlns="http://schemas.openxmlformats.org/spreadsheetml/2006/main" count="141" uniqueCount="74">
  <si>
    <t>€</t>
  </si>
  <si>
    <t>Ποσό</t>
  </si>
  <si>
    <t>Από</t>
  </si>
  <si>
    <t>Μέχρι</t>
  </si>
  <si>
    <t>Έτη</t>
  </si>
  <si>
    <t>Μήνες</t>
  </si>
  <si>
    <t>Σύνολο</t>
  </si>
  <si>
    <t>Ημερομηνία</t>
  </si>
  <si>
    <t>4.</t>
  </si>
  <si>
    <t>2.</t>
  </si>
  <si>
    <t>1.</t>
  </si>
  <si>
    <t>3.</t>
  </si>
  <si>
    <t>5.</t>
  </si>
  <si>
    <t>Λεπτομέρειες υπηρεσίας:</t>
  </si>
  <si>
    <t>Π α ρ α τ η ρ ή σ ε ι ς</t>
  </si>
  <si>
    <t>6.</t>
  </si>
  <si>
    <t>Μέρες</t>
  </si>
  <si>
    <t>(α)</t>
  </si>
  <si>
    <t xml:space="preserve">(γ) </t>
  </si>
  <si>
    <t>Αυξήσεις μισθών</t>
  </si>
  <si>
    <t>Τιμαριθμικό επίδομα</t>
  </si>
  <si>
    <t xml:space="preserve">(δ) </t>
  </si>
  <si>
    <t>Ημερ. Γέννησης:</t>
  </si>
  <si>
    <t>)</t>
  </si>
  <si>
    <t>Ονοματεπώνυμο:</t>
  </si>
  <si>
    <t>Παρατηρήσεις</t>
  </si>
  <si>
    <t>Σύνολο:</t>
  </si>
  <si>
    <t>Ετήσιες συντάξιμες απολαβές κατά την ημέρα της αφυπηρέτησης:</t>
  </si>
  <si>
    <t>Υποσύνολο</t>
  </si>
  <si>
    <t>Α.Κ.Α.:</t>
  </si>
  <si>
    <t>Α.Δ.Τ. :</t>
  </si>
  <si>
    <t>(β)</t>
  </si>
  <si>
    <t>ΥΠΟΥΡΓΕΙΟ /ΤΜΗΜΑ /ΥΠΗΡΕΣΙΑ:</t>
  </si>
  <si>
    <t>Μέρος της προσαύξησης που κερδήθηκε (λαμβάνοντας υπόψη την περίοδο παγοποίησης)</t>
  </si>
  <si>
    <t>(Κεφ. Προϋπολ.:</t>
  </si>
  <si>
    <t>Βασικός μισθός επί μισθοδοτικής κλίμακας:</t>
  </si>
  <si>
    <t>Ποσό επόμενης προσαύξησης:</t>
  </si>
  <si>
    <t>Hμερ. Επόμενης Προσαύξησης:</t>
  </si>
  <si>
    <t>(Υπ.)  Προϊστάμενος Λογιστηρίου</t>
  </si>
  <si>
    <t>Υπουργείου/Τμήματος/Υπηρεσίας</t>
  </si>
  <si>
    <t>Το έγγραφο αυτό περιέχει ευαίσθητες πληροφ. που ενδείκνυται να τύχουν χειρισμού με βάση την αρχή της Ανάγκης Γνώσης</t>
  </si>
  <si>
    <t xml:space="preserve">ΚΥΠΡΙΑΚΗ </t>
  </si>
  <si>
    <t>ΔΗΜΟΚΡΑΤΙΑ</t>
  </si>
  <si>
    <t>ΓΕΝΙΚΟ ΛΟΓΙΣΤΗΡΙΟ ΤΗΣ ΔΗΜΟΚΡΑΤΙΑΣ</t>
  </si>
  <si>
    <t>ΜΕΡΟΣ Α (Συμπληρώνεται από το Αρχείο /Τμήμα Προσωπικού του Υπουργείου/ Τμήματος/Υπηρεσίας)</t>
  </si>
  <si>
    <t>Ετοιμάστηκε από :  Ονοματεπώνυμο :………………………………………………..(Υπ.) …………………………………</t>
  </si>
  <si>
    <t>ΜΕΡΟΣ Β΄ (Συμπληρώνεται από το λογιστήριο του Υπουργείου/ Τμήματος /Υπηρεσίας)</t>
  </si>
  <si>
    <t>7.</t>
  </si>
  <si>
    <t>8.</t>
  </si>
  <si>
    <t>9.</t>
  </si>
  <si>
    <t>10.</t>
  </si>
  <si>
    <t>11.</t>
  </si>
  <si>
    <t>12.</t>
  </si>
  <si>
    <t>Στοιχεία  Αξιωματούχου</t>
  </si>
  <si>
    <t>Αξίωμα:</t>
  </si>
  <si>
    <t>Ημερομηνία ανάληψης αξιώματος:</t>
  </si>
  <si>
    <t>Ημερομηνία λήξης θητείας/ παραίτησης / θανάτου:</t>
  </si>
  <si>
    <t>Ημερομηνία έναρξης καταβολής εισφορών στο Ταμείο Χηρών και Τέκνων:</t>
  </si>
  <si>
    <t xml:space="preserve">Λόγος αποχώρησης:  </t>
  </si>
  <si>
    <t xml:space="preserve">ΣΤΟΙΧΕΙΑ ΓΙΑ ΥΠΟΛΟΓΙΣΜΟ ΤΩΝ ΣΥΝΤΑΞΙΟΔΟΤΙΚΩΝ ΩΦΕΛΗΜΑΤΩΝ  ΤΩΝ ΑΞΙΩΜΑΤΟΥΧΩΝ ΤΗΣ ΔΗΜΟΚΡΑΤΙΑΣ </t>
  </si>
  <si>
    <t>Περίοδος διακοπών:</t>
  </si>
  <si>
    <t>Τίτλοι αξιώματος</t>
  </si>
  <si>
    <t xml:space="preserve"> (Έντυπο Γ.Λ. 65B)   </t>
  </si>
  <si>
    <t>Όριο ηλικίας</t>
  </si>
  <si>
    <t>Εθελοντική αφυπηρέτηση</t>
  </si>
  <si>
    <t>Παραίτηση</t>
  </si>
  <si>
    <t>Διορισμός σε Οργανισμό Δημοσίου Δικαίου ή Αρχή Τοπικής Αυτοδιοίκησης</t>
  </si>
  <si>
    <t>Διορισμός  για ανάληψη δημόσιου λειτουργήματος ασυμβίβαστου με κατεχόμενη θέση</t>
  </si>
  <si>
    <t>Λόγοι υγείας</t>
  </si>
  <si>
    <t>Λόγοι αναπηρίας</t>
  </si>
  <si>
    <t>Θάνατος</t>
  </si>
  <si>
    <t>Αναγκαστική αφυπηρέτηση</t>
  </si>
  <si>
    <t>Aπόλυση</t>
  </si>
  <si>
    <t>Λήξη θητείας-μη επανεκλογή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</si>
</sst>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/m/yyyy;@"/>
    <numFmt numFmtId="165" formatCode="0.0"/>
    <numFmt numFmtId="166" formatCode="0.000%"/>
    <numFmt numFmtId="167" formatCode="[$€-2]\ #,##0.00"/>
  </numFmts>
  <fonts count="23" x14ac:knownFonts="1">
    <font>
      <sz val="10"/>
      <name val="Arial"/>
      <charset val="161"/>
    </font>
    <font>
      <sz val="10"/>
      <name val="Arial"/>
      <family val="2"/>
      <charset val="161"/>
    </font>
    <font>
      <sz val="11"/>
      <name val="Arial"/>
      <family val="2"/>
      <charset val="161"/>
    </font>
    <font>
      <b/>
      <sz val="12"/>
      <name val="Arial"/>
      <family val="2"/>
      <charset val="161"/>
    </font>
    <font>
      <sz val="8"/>
      <name val="Arial"/>
      <family val="2"/>
      <charset val="161"/>
    </font>
    <font>
      <b/>
      <sz val="12"/>
      <name val="Arial"/>
      <family val="2"/>
    </font>
    <font>
      <sz val="12"/>
      <name val="Arial"/>
      <family val="2"/>
      <charset val="161"/>
    </font>
    <font>
      <sz val="12"/>
      <name val="Arial"/>
      <family val="2"/>
    </font>
    <font>
      <sz val="12"/>
      <name val="Calibri"/>
      <family val="2"/>
      <charset val="161"/>
    </font>
    <font>
      <b/>
      <sz val="10"/>
      <name val="Arial"/>
      <family val="2"/>
      <charset val="161"/>
    </font>
    <font>
      <b/>
      <sz val="11"/>
      <name val="Arial"/>
      <family val="2"/>
    </font>
    <font>
      <sz val="9"/>
      <color indexed="81"/>
      <name val="Tahoma"/>
      <family val="2"/>
      <charset val="161"/>
    </font>
    <font>
      <sz val="12"/>
      <color rgb="FFFF0000"/>
      <name val="Arial"/>
      <family val="2"/>
      <charset val="161"/>
    </font>
    <font>
      <b/>
      <sz val="8"/>
      <color rgb="FFFF0000"/>
      <name val="Arial"/>
      <family val="2"/>
      <charset val="161"/>
    </font>
    <font>
      <sz val="12"/>
      <color theme="0" tint="-0.249977111117893"/>
      <name val="Arial"/>
      <family val="2"/>
      <charset val="161"/>
    </font>
    <font>
      <sz val="12"/>
      <color theme="0"/>
      <name val="Arial"/>
      <family val="2"/>
      <charset val="161"/>
    </font>
    <font>
      <b/>
      <sz val="12"/>
      <color rgb="FFFF0000"/>
      <name val="Arial"/>
      <family val="2"/>
      <charset val="161"/>
    </font>
    <font>
      <b/>
      <i/>
      <sz val="8"/>
      <color theme="1"/>
      <name val="Arial"/>
      <family val="2"/>
    </font>
    <font>
      <b/>
      <i/>
      <sz val="8"/>
      <color theme="1"/>
      <name val="Arial"/>
      <family val="2"/>
      <charset val="161"/>
    </font>
    <font>
      <b/>
      <sz val="9"/>
      <name val="Arial"/>
      <family val="2"/>
    </font>
    <font>
      <b/>
      <u/>
      <sz val="11"/>
      <name val="Arial"/>
      <family val="2"/>
    </font>
    <font>
      <b/>
      <u/>
      <sz val="12"/>
      <name val="Arial"/>
      <family val="2"/>
    </font>
    <font>
      <b/>
      <i/>
      <sz val="1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E38B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1">
    <xf numFmtId="0" fontId="0" fillId="0" borderId="0" xfId="0"/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 wrapText="1"/>
    </xf>
    <xf numFmtId="0" fontId="6" fillId="0" borderId="4" xfId="0" applyFont="1" applyBorder="1" applyAlignment="1">
      <alignment vertical="top"/>
    </xf>
    <xf numFmtId="0" fontId="6" fillId="0" borderId="8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165" fontId="6" fillId="0" borderId="0" xfId="0" applyNumberFormat="1" applyFont="1" applyAlignment="1">
      <alignment vertical="top"/>
    </xf>
    <xf numFmtId="14" fontId="6" fillId="0" borderId="0" xfId="0" applyNumberFormat="1" applyFont="1" applyAlignment="1">
      <alignment vertical="top"/>
    </xf>
    <xf numFmtId="164" fontId="6" fillId="0" borderId="0" xfId="0" applyNumberFormat="1" applyFont="1" applyAlignment="1">
      <alignment vertical="top"/>
    </xf>
    <xf numFmtId="0" fontId="6" fillId="0" borderId="0" xfId="0" applyFont="1"/>
    <xf numFmtId="1" fontId="2" fillId="0" borderId="13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" fontId="2" fillId="0" borderId="14" xfId="0" applyNumberFormat="1" applyFont="1" applyBorder="1" applyAlignment="1">
      <alignment horizontal="center"/>
    </xf>
    <xf numFmtId="0" fontId="6" fillId="0" borderId="10" xfId="0" applyFont="1" applyBorder="1" applyAlignment="1">
      <alignment vertical="top"/>
    </xf>
    <xf numFmtId="14" fontId="2" fillId="0" borderId="0" xfId="0" applyNumberFormat="1" applyFont="1" applyAlignment="1">
      <alignment horizontal="center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/>
    </xf>
    <xf numFmtId="0" fontId="2" fillId="0" borderId="0" xfId="0" applyFont="1" applyAlignment="1">
      <alignment vertical="top" wrapText="1"/>
    </xf>
    <xf numFmtId="166" fontId="5" fillId="0" borderId="11" xfId="0" applyNumberFormat="1" applyFont="1" applyBorder="1"/>
    <xf numFmtId="14" fontId="6" fillId="3" borderId="0" xfId="0" applyNumberFormat="1" applyFont="1" applyFill="1" applyAlignment="1">
      <alignment vertical="top"/>
    </xf>
    <xf numFmtId="0" fontId="6" fillId="3" borderId="0" xfId="0" applyFont="1" applyFill="1" applyAlignment="1">
      <alignment vertical="top"/>
    </xf>
    <xf numFmtId="0" fontId="2" fillId="3" borderId="6" xfId="0" applyFont="1" applyFill="1" applyBorder="1" applyAlignment="1">
      <alignment vertical="top"/>
    </xf>
    <xf numFmtId="1" fontId="2" fillId="3" borderId="7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vertical="top"/>
    </xf>
    <xf numFmtId="0" fontId="12" fillId="0" borderId="2" xfId="0" applyFont="1" applyBorder="1" applyAlignment="1">
      <alignment vertical="top"/>
    </xf>
    <xf numFmtId="0" fontId="5" fillId="2" borderId="11" xfId="0" applyFont="1" applyFill="1" applyBorder="1" applyAlignment="1" applyProtection="1">
      <alignment vertical="top"/>
      <protection locked="0"/>
    </xf>
    <xf numFmtId="0" fontId="6" fillId="2" borderId="0" xfId="0" applyFont="1" applyFill="1" applyAlignment="1">
      <alignment horizontal="left" vertical="top"/>
    </xf>
    <xf numFmtId="0" fontId="6" fillId="2" borderId="0" xfId="0" applyFont="1" applyFill="1" applyAlignment="1">
      <alignment vertical="top" wrapText="1"/>
    </xf>
    <xf numFmtId="0" fontId="3" fillId="2" borderId="11" xfId="0" applyFont="1" applyFill="1" applyBorder="1" applyProtection="1">
      <protection locked="0"/>
    </xf>
    <xf numFmtId="0" fontId="6" fillId="2" borderId="0" xfId="0" applyFont="1" applyFill="1" applyAlignment="1">
      <alignment horizontal="center" vertical="top"/>
    </xf>
    <xf numFmtId="0" fontId="6" fillId="0" borderId="40" xfId="0" applyFont="1" applyBorder="1" applyAlignment="1">
      <alignment vertical="top"/>
    </xf>
    <xf numFmtId="0" fontId="6" fillId="0" borderId="41" xfId="0" applyFont="1" applyBorder="1" applyAlignment="1">
      <alignment vertical="top"/>
    </xf>
    <xf numFmtId="14" fontId="6" fillId="9" borderId="0" xfId="0" applyNumberFormat="1" applyFont="1" applyFill="1" applyAlignment="1">
      <alignment vertical="top"/>
    </xf>
    <xf numFmtId="0" fontId="6" fillId="9" borderId="0" xfId="0" applyFont="1" applyFill="1" applyAlignment="1">
      <alignment vertical="top"/>
    </xf>
    <xf numFmtId="0" fontId="2" fillId="11" borderId="1" xfId="0" applyFont="1" applyFill="1" applyBorder="1" applyAlignment="1">
      <alignment horizontal="center" vertical="center"/>
    </xf>
    <xf numFmtId="1" fontId="2" fillId="11" borderId="1" xfId="0" applyNumberFormat="1" applyFont="1" applyFill="1" applyBorder="1" applyAlignment="1">
      <alignment horizontal="center" vertical="center"/>
    </xf>
    <xf numFmtId="0" fontId="2" fillId="11" borderId="13" xfId="0" applyFont="1" applyFill="1" applyBorder="1" applyAlignment="1">
      <alignment vertical="top"/>
    </xf>
    <xf numFmtId="1" fontId="10" fillId="11" borderId="30" xfId="0" applyNumberFormat="1" applyFont="1" applyFill="1" applyBorder="1" applyAlignment="1">
      <alignment horizontal="center" vertical="center"/>
    </xf>
    <xf numFmtId="1" fontId="10" fillId="11" borderId="30" xfId="0" applyNumberFormat="1" applyFont="1" applyFill="1" applyBorder="1" applyAlignment="1">
      <alignment horizontal="center"/>
    </xf>
    <xf numFmtId="0" fontId="2" fillId="11" borderId="16" xfId="0" applyFont="1" applyFill="1" applyBorder="1" applyAlignment="1">
      <alignment vertical="top"/>
    </xf>
    <xf numFmtId="1" fontId="2" fillId="11" borderId="13" xfId="0" applyNumberFormat="1" applyFont="1" applyFill="1" applyBorder="1" applyAlignment="1">
      <alignment horizontal="center"/>
    </xf>
    <xf numFmtId="0" fontId="16" fillId="0" borderId="0" xfId="0" applyFont="1" applyAlignment="1">
      <alignment vertical="top"/>
    </xf>
    <xf numFmtId="14" fontId="6" fillId="0" borderId="0" xfId="0" applyNumberFormat="1" applyFont="1" applyAlignment="1">
      <alignment horizontal="center" vertical="top"/>
    </xf>
    <xf numFmtId="14" fontId="6" fillId="0" borderId="0" xfId="0" applyNumberFormat="1" applyFont="1" applyAlignment="1" applyProtection="1">
      <alignment horizontal="left" wrapText="1"/>
      <protection locked="0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left" vertical="top" wrapText="1"/>
    </xf>
    <xf numFmtId="1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top"/>
    </xf>
    <xf numFmtId="0" fontId="2" fillId="0" borderId="1" xfId="0" applyFont="1" applyBorder="1" applyAlignment="1">
      <alignment horizontal="center" vertical="center"/>
    </xf>
    <xf numFmtId="0" fontId="15" fillId="0" borderId="0" xfId="0" applyFont="1" applyAlignment="1">
      <alignment vertical="top"/>
    </xf>
    <xf numFmtId="0" fontId="6" fillId="0" borderId="32" xfId="0" applyFont="1" applyBorder="1" applyAlignment="1">
      <alignment horizontal="center" vertical="top"/>
    </xf>
    <xf numFmtId="0" fontId="6" fillId="0" borderId="32" xfId="0" applyFont="1" applyBorder="1" applyAlignment="1">
      <alignment vertical="top"/>
    </xf>
    <xf numFmtId="0" fontId="6" fillId="0" borderId="33" xfId="0" applyFont="1" applyBorder="1" applyAlignment="1">
      <alignment vertical="top"/>
    </xf>
    <xf numFmtId="0" fontId="6" fillId="0" borderId="35" xfId="0" applyFont="1" applyBorder="1" applyAlignment="1">
      <alignment vertical="top"/>
    </xf>
    <xf numFmtId="0" fontId="6" fillId="0" borderId="40" xfId="0" applyFont="1" applyBorder="1" applyAlignment="1">
      <alignment horizontal="center" vertical="top"/>
    </xf>
    <xf numFmtId="0" fontId="13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4" fillId="0" borderId="0" xfId="0" applyFont="1" applyAlignment="1">
      <alignment vertical="top"/>
    </xf>
    <xf numFmtId="4" fontId="1" fillId="0" borderId="0" xfId="0" applyNumberFormat="1" applyFont="1" applyAlignment="1">
      <alignment vertical="top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9" fillId="0" borderId="0" xfId="0" applyFont="1" applyAlignment="1">
      <alignment horizontal="left" vertical="top"/>
    </xf>
    <xf numFmtId="0" fontId="18" fillId="0" borderId="0" xfId="0" applyFont="1" applyAlignment="1">
      <alignment horizontal="left" vertical="center"/>
    </xf>
    <xf numFmtId="0" fontId="1" fillId="0" borderId="0" xfId="0" applyFont="1" applyAlignment="1">
      <alignment vertical="top"/>
    </xf>
    <xf numFmtId="1" fontId="9" fillId="11" borderId="0" xfId="0" applyNumberFormat="1" applyFont="1" applyFill="1" applyAlignment="1">
      <alignment horizontal="right"/>
    </xf>
    <xf numFmtId="1" fontId="2" fillId="11" borderId="0" xfId="0" applyNumberFormat="1" applyFont="1" applyFill="1" applyAlignment="1">
      <alignment horizontal="center"/>
    </xf>
    <xf numFmtId="0" fontId="5" fillId="0" borderId="3" xfId="0" applyFont="1" applyBorder="1" applyAlignment="1">
      <alignment vertical="top"/>
    </xf>
    <xf numFmtId="0" fontId="21" fillId="0" borderId="0" xfId="0" applyFont="1" applyAlignment="1">
      <alignment vertical="top"/>
    </xf>
    <xf numFmtId="14" fontId="6" fillId="0" borderId="0" xfId="0" applyNumberFormat="1" applyFont="1" applyAlignment="1" applyProtection="1">
      <alignment horizontal="center" vertical="top"/>
      <protection locked="0"/>
    </xf>
    <xf numFmtId="4" fontId="3" fillId="8" borderId="0" xfId="0" applyNumberFormat="1" applyFont="1" applyFill="1" applyAlignment="1">
      <alignment horizontal="right" vertical="top"/>
    </xf>
    <xf numFmtId="4" fontId="3" fillId="0" borderId="0" xfId="0" applyNumberFormat="1" applyFont="1" applyAlignment="1">
      <alignment horizontal="right" vertical="top"/>
    </xf>
    <xf numFmtId="14" fontId="6" fillId="0" borderId="34" xfId="0" applyNumberFormat="1" applyFont="1" applyBorder="1" applyAlignment="1">
      <alignment horizontal="center" vertical="top"/>
    </xf>
    <xf numFmtId="14" fontId="2" fillId="0" borderId="19" xfId="0" applyNumberFormat="1" applyFont="1" applyBorder="1" applyAlignment="1">
      <alignment horizontal="center"/>
    </xf>
    <xf numFmtId="14" fontId="2" fillId="0" borderId="20" xfId="0" applyNumberFormat="1" applyFont="1" applyBorder="1" applyAlignment="1">
      <alignment horizontal="center"/>
    </xf>
    <xf numFmtId="14" fontId="2" fillId="0" borderId="12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1" fontId="2" fillId="0" borderId="42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6" fillId="0" borderId="24" xfId="0" applyFont="1" applyBorder="1" applyAlignment="1" applyProtection="1">
      <alignment horizontal="left" vertical="top"/>
      <protection locked="0"/>
    </xf>
    <xf numFmtId="0" fontId="6" fillId="0" borderId="11" xfId="0" applyFont="1" applyBorder="1" applyAlignment="1" applyProtection="1">
      <alignment horizontal="left" vertical="top"/>
      <protection locked="0"/>
    </xf>
    <xf numFmtId="0" fontId="6" fillId="0" borderId="25" xfId="0" applyFont="1" applyBorder="1" applyAlignment="1" applyProtection="1">
      <alignment horizontal="left" vertical="top"/>
      <protection locked="0"/>
    </xf>
    <xf numFmtId="0" fontId="2" fillId="11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6" fillId="13" borderId="0" xfId="0" applyFont="1" applyFill="1" applyAlignment="1">
      <alignment vertical="top"/>
    </xf>
    <xf numFmtId="0" fontId="0" fillId="13" borderId="0" xfId="0" applyFill="1" applyProtection="1">
      <protection hidden="1"/>
    </xf>
    <xf numFmtId="0" fontId="10" fillId="0" borderId="0" xfId="0" applyFont="1" applyAlignment="1">
      <alignment horizontal="center" vertical="top"/>
    </xf>
    <xf numFmtId="0" fontId="17" fillId="12" borderId="2" xfId="0" applyFont="1" applyFill="1" applyBorder="1" applyAlignment="1">
      <alignment horizontal="left" vertical="center"/>
    </xf>
    <xf numFmtId="0" fontId="17" fillId="12" borderId="4" xfId="0" applyFont="1" applyFill="1" applyBorder="1" applyAlignment="1">
      <alignment horizontal="left" vertical="center"/>
    </xf>
    <xf numFmtId="0" fontId="17" fillId="12" borderId="5" xfId="0" applyFont="1" applyFill="1" applyBorder="1" applyAlignment="1">
      <alignment horizontal="left" vertical="center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4" fontId="6" fillId="0" borderId="26" xfId="0" applyNumberFormat="1" applyFont="1" applyBorder="1" applyAlignment="1" applyProtection="1">
      <alignment horizontal="right" vertical="top"/>
      <protection locked="0"/>
    </xf>
    <xf numFmtId="4" fontId="6" fillId="0" borderId="27" xfId="0" applyNumberFormat="1" applyFont="1" applyBorder="1" applyAlignment="1" applyProtection="1">
      <alignment horizontal="right" vertical="top"/>
      <protection locked="0"/>
    </xf>
    <xf numFmtId="0" fontId="6" fillId="2" borderId="11" xfId="0" applyFont="1" applyFill="1" applyBorder="1" applyAlignment="1" applyProtection="1">
      <alignment horizontal="center" vertical="top"/>
      <protection locked="0"/>
    </xf>
    <xf numFmtId="4" fontId="6" fillId="0" borderId="19" xfId="0" applyNumberFormat="1" applyFont="1" applyBorder="1" applyAlignment="1" applyProtection="1">
      <alignment horizontal="right" vertical="top"/>
      <protection locked="0"/>
    </xf>
    <xf numFmtId="4" fontId="6" fillId="0" borderId="20" xfId="0" applyNumberFormat="1" applyFont="1" applyBorder="1" applyAlignment="1" applyProtection="1">
      <alignment horizontal="right" vertical="top"/>
      <protection locked="0"/>
    </xf>
    <xf numFmtId="0" fontId="6" fillId="0" borderId="0" xfId="0" applyFont="1" applyAlignment="1">
      <alignment horizontal="left" vertical="top"/>
    </xf>
    <xf numFmtId="0" fontId="6" fillId="0" borderId="19" xfId="0" applyFont="1" applyBorder="1" applyAlignment="1">
      <alignment horizontal="right" vertical="top"/>
    </xf>
    <xf numFmtId="0" fontId="6" fillId="0" borderId="20" xfId="0" applyFont="1" applyBorder="1" applyAlignment="1">
      <alignment horizontal="right" vertical="top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0" borderId="2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0" borderId="2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6" fillId="0" borderId="14" xfId="0" applyFont="1" applyBorder="1" applyAlignment="1" applyProtection="1">
      <alignment horizontal="left" vertical="top"/>
      <protection locked="0"/>
    </xf>
    <xf numFmtId="14" fontId="2" fillId="0" borderId="14" xfId="0" applyNumberFormat="1" applyFont="1" applyBorder="1" applyAlignment="1" applyProtection="1">
      <alignment horizontal="center" vertical="top" wrapText="1"/>
      <protection locked="0"/>
    </xf>
    <xf numFmtId="0" fontId="2" fillId="0" borderId="14" xfId="0" applyFont="1" applyBorder="1" applyAlignment="1" applyProtection="1">
      <alignment horizontal="center" vertical="top" wrapText="1"/>
      <protection locked="0"/>
    </xf>
    <xf numFmtId="14" fontId="2" fillId="0" borderId="14" xfId="0" applyNumberFormat="1" applyFont="1" applyBorder="1" applyAlignment="1" applyProtection="1">
      <alignment horizontal="center" vertical="top"/>
      <protection locked="0"/>
    </xf>
    <xf numFmtId="0" fontId="2" fillId="0" borderId="14" xfId="0" applyFont="1" applyBorder="1" applyAlignment="1" applyProtection="1">
      <alignment horizontal="center" vertical="top"/>
      <protection locked="0"/>
    </xf>
    <xf numFmtId="0" fontId="6" fillId="0" borderId="14" xfId="0" applyFont="1" applyBorder="1" applyAlignment="1" applyProtection="1">
      <alignment vertical="top"/>
      <protection locked="0"/>
    </xf>
    <xf numFmtId="4" fontId="3" fillId="8" borderId="28" xfId="0" applyNumberFormat="1" applyFont="1" applyFill="1" applyBorder="1" applyAlignment="1">
      <alignment horizontal="right" vertical="top"/>
    </xf>
    <xf numFmtId="4" fontId="3" fillId="8" borderId="29" xfId="0" applyNumberFormat="1" applyFont="1" applyFill="1" applyBorder="1" applyAlignment="1">
      <alignment horizontal="right" vertical="top"/>
    </xf>
    <xf numFmtId="0" fontId="6" fillId="0" borderId="11" xfId="0" applyFont="1" applyBorder="1" applyAlignment="1" applyProtection="1">
      <alignment horizontal="center" vertical="top"/>
      <protection locked="0"/>
    </xf>
    <xf numFmtId="0" fontId="6" fillId="0" borderId="23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4" fontId="6" fillId="4" borderId="19" xfId="0" applyNumberFormat="1" applyFont="1" applyFill="1" applyBorder="1" applyAlignment="1" applyProtection="1">
      <alignment horizontal="right" vertical="top"/>
      <protection locked="0"/>
    </xf>
    <xf numFmtId="4" fontId="6" fillId="4" borderId="20" xfId="0" applyNumberFormat="1" applyFont="1" applyFill="1" applyBorder="1" applyAlignment="1" applyProtection="1">
      <alignment horizontal="right" vertical="top"/>
      <protection locked="0"/>
    </xf>
    <xf numFmtId="166" fontId="5" fillId="0" borderId="11" xfId="0" applyNumberFormat="1" applyFont="1" applyBorder="1" applyAlignment="1">
      <alignment horizontal="center"/>
    </xf>
    <xf numFmtId="4" fontId="6" fillId="5" borderId="21" xfId="0" applyNumberFormat="1" applyFont="1" applyFill="1" applyBorder="1" applyAlignment="1">
      <alignment horizontal="right" vertical="top"/>
    </xf>
    <xf numFmtId="4" fontId="6" fillId="5" borderId="22" xfId="0" applyNumberFormat="1" applyFont="1" applyFill="1" applyBorder="1" applyAlignment="1">
      <alignment horizontal="right" vertical="top"/>
    </xf>
    <xf numFmtId="166" fontId="16" fillId="0" borderId="11" xfId="0" applyNumberFormat="1" applyFont="1" applyBorder="1" applyAlignment="1">
      <alignment horizontal="center"/>
    </xf>
    <xf numFmtId="4" fontId="6" fillId="6" borderId="24" xfId="0" applyNumberFormat="1" applyFont="1" applyFill="1" applyBorder="1" applyAlignment="1">
      <alignment horizontal="right" vertical="top"/>
    </xf>
    <xf numFmtId="4" fontId="6" fillId="6" borderId="25" xfId="0" applyNumberFormat="1" applyFont="1" applyFill="1" applyBorder="1" applyAlignment="1">
      <alignment horizontal="right" vertical="top"/>
    </xf>
    <xf numFmtId="166" fontId="6" fillId="0" borderId="11" xfId="0" applyNumberFormat="1" applyFont="1" applyBorder="1" applyAlignment="1">
      <alignment horizontal="center"/>
    </xf>
    <xf numFmtId="4" fontId="6" fillId="7" borderId="19" xfId="0" applyNumberFormat="1" applyFont="1" applyFill="1" applyBorder="1" applyAlignment="1">
      <alignment horizontal="right" vertical="top"/>
    </xf>
    <xf numFmtId="4" fontId="6" fillId="7" borderId="20" xfId="0" applyNumberFormat="1" applyFont="1" applyFill="1" applyBorder="1" applyAlignment="1">
      <alignment horizontal="right" vertical="top"/>
    </xf>
    <xf numFmtId="14" fontId="6" fillId="0" borderId="34" xfId="0" applyNumberFormat="1" applyFont="1" applyBorder="1" applyAlignment="1">
      <alignment horizontal="center" vertical="top"/>
    </xf>
    <xf numFmtId="14" fontId="6" fillId="0" borderId="0" xfId="0" applyNumberFormat="1" applyFont="1" applyAlignment="1">
      <alignment horizontal="center" vertical="top"/>
    </xf>
    <xf numFmtId="167" fontId="1" fillId="2" borderId="11" xfId="0" applyNumberFormat="1" applyFont="1" applyFill="1" applyBorder="1" applyAlignment="1" applyProtection="1">
      <alignment horizontal="center" vertical="top"/>
      <protection locked="0"/>
    </xf>
    <xf numFmtId="16" fontId="6" fillId="2" borderId="11" xfId="0" applyNumberFormat="1" applyFont="1" applyFill="1" applyBorder="1" applyAlignment="1" applyProtection="1">
      <alignment horizontal="center" vertical="top"/>
      <protection locked="0"/>
    </xf>
    <xf numFmtId="0" fontId="6" fillId="0" borderId="19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8" fillId="0" borderId="24" xfId="0" applyFont="1" applyBorder="1" applyAlignment="1">
      <alignment horizontal="center" vertical="top"/>
    </xf>
    <xf numFmtId="0" fontId="8" fillId="0" borderId="25" xfId="0" applyFont="1" applyBorder="1" applyAlignment="1">
      <alignment horizontal="center" vertical="top"/>
    </xf>
    <xf numFmtId="14" fontId="2" fillId="0" borderId="19" xfId="0" applyNumberFormat="1" applyFont="1" applyBorder="1" applyAlignment="1">
      <alignment horizontal="center"/>
    </xf>
    <xf numFmtId="14" fontId="2" fillId="0" borderId="20" xfId="0" applyNumberFormat="1" applyFont="1" applyBorder="1" applyAlignment="1">
      <alignment horizontal="center"/>
    </xf>
    <xf numFmtId="14" fontId="2" fillId="0" borderId="12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43" xfId="0" applyFont="1" applyBorder="1" applyAlignment="1">
      <alignment horizontal="center" vertical="top"/>
    </xf>
    <xf numFmtId="0" fontId="6" fillId="0" borderId="19" xfId="0" applyFont="1" applyBorder="1" applyAlignment="1" applyProtection="1">
      <alignment horizontal="left" vertical="top"/>
      <protection locked="0"/>
    </xf>
    <xf numFmtId="0" fontId="6" fillId="0" borderId="12" xfId="0" applyFont="1" applyBorder="1" applyAlignment="1" applyProtection="1">
      <alignment horizontal="left" vertical="top"/>
      <protection locked="0"/>
    </xf>
    <xf numFmtId="0" fontId="6" fillId="0" borderId="20" xfId="0" applyFont="1" applyBorder="1" applyAlignment="1" applyProtection="1">
      <alignment horizontal="left" vertical="top"/>
      <protection locked="0"/>
    </xf>
    <xf numFmtId="14" fontId="6" fillId="0" borderId="39" xfId="0" applyNumberFormat="1" applyFont="1" applyBorder="1" applyAlignment="1">
      <alignment horizontal="center" vertical="top"/>
    </xf>
    <xf numFmtId="14" fontId="6" fillId="0" borderId="40" xfId="0" applyNumberFormat="1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14" fontId="6" fillId="0" borderId="32" xfId="0" applyNumberFormat="1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6" fillId="0" borderId="16" xfId="0" applyFont="1" applyBorder="1" applyAlignment="1" applyProtection="1">
      <alignment horizontal="left" vertical="top"/>
      <protection locked="0"/>
    </xf>
    <xf numFmtId="0" fontId="6" fillId="0" borderId="18" xfId="0" applyFont="1" applyBorder="1" applyAlignment="1" applyProtection="1">
      <alignment horizontal="left" vertical="top"/>
      <protection locked="0"/>
    </xf>
    <xf numFmtId="0" fontId="6" fillId="0" borderId="17" xfId="0" applyFont="1" applyBorder="1" applyAlignment="1" applyProtection="1">
      <alignment horizontal="left" vertical="top"/>
      <protection locked="0"/>
    </xf>
    <xf numFmtId="14" fontId="6" fillId="0" borderId="31" xfId="0" applyNumberFormat="1" applyFont="1" applyBorder="1" applyAlignment="1">
      <alignment horizontal="center" vertical="top"/>
    </xf>
    <xf numFmtId="0" fontId="6" fillId="0" borderId="36" xfId="0" applyFont="1" applyBorder="1" applyAlignment="1">
      <alignment horizontal="center" vertical="top"/>
    </xf>
    <xf numFmtId="0" fontId="6" fillId="0" borderId="37" xfId="0" applyFont="1" applyBorder="1" applyAlignment="1">
      <alignment horizontal="center" vertical="top"/>
    </xf>
    <xf numFmtId="0" fontId="6" fillId="0" borderId="38" xfId="0" applyFont="1" applyBorder="1" applyAlignment="1">
      <alignment horizontal="center" vertical="top"/>
    </xf>
    <xf numFmtId="1" fontId="2" fillId="3" borderId="0" xfId="0" applyNumberFormat="1" applyFont="1" applyFill="1" applyAlignment="1">
      <alignment horizontal="center" vertical="top"/>
    </xf>
    <xf numFmtId="0" fontId="2" fillId="3" borderId="0" xfId="0" applyFont="1" applyFill="1" applyAlignment="1">
      <alignment horizontal="center" vertical="top"/>
    </xf>
    <xf numFmtId="0" fontId="6" fillId="0" borderId="15" xfId="0" applyFont="1" applyBorder="1" applyAlignment="1" applyProtection="1">
      <alignment horizontal="left" vertical="top"/>
      <protection locked="0"/>
    </xf>
    <xf numFmtId="0" fontId="2" fillId="0" borderId="15" xfId="0" applyFont="1" applyBorder="1" applyAlignment="1" applyProtection="1">
      <alignment horizontal="center" vertical="top" wrapText="1"/>
      <protection locked="0"/>
    </xf>
    <xf numFmtId="0" fontId="2" fillId="0" borderId="15" xfId="0" applyFont="1" applyBorder="1" applyAlignment="1" applyProtection="1">
      <alignment horizontal="center" vertical="top"/>
      <protection locked="0"/>
    </xf>
    <xf numFmtId="0" fontId="6" fillId="0" borderId="15" xfId="0" applyFont="1" applyBorder="1" applyAlignment="1" applyProtection="1">
      <alignment vertical="top"/>
      <protection locked="0"/>
    </xf>
    <xf numFmtId="0" fontId="9" fillId="0" borderId="36" xfId="0" applyFont="1" applyBorder="1" applyAlignment="1">
      <alignment horizontal="center" vertical="top"/>
    </xf>
    <xf numFmtId="0" fontId="9" fillId="0" borderId="37" xfId="0" applyFont="1" applyBorder="1" applyAlignment="1">
      <alignment horizontal="center" vertical="top"/>
    </xf>
    <xf numFmtId="0" fontId="9" fillId="0" borderId="38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3" fillId="2" borderId="11" xfId="0" applyFont="1" applyFill="1" applyBorder="1" applyAlignment="1" applyProtection="1">
      <alignment horizontal="center" vertical="top"/>
      <protection locked="0"/>
    </xf>
    <xf numFmtId="14" fontId="3" fillId="2" borderId="11" xfId="0" applyNumberFormat="1" applyFont="1" applyFill="1" applyBorder="1" applyAlignment="1" applyProtection="1">
      <alignment horizontal="left" vertical="top"/>
      <protection locked="0"/>
    </xf>
    <xf numFmtId="0" fontId="6" fillId="0" borderId="0" xfId="0" applyFont="1" applyAlignment="1">
      <alignment horizontal="right" vertical="top"/>
    </xf>
    <xf numFmtId="1" fontId="6" fillId="2" borderId="11" xfId="0" applyNumberFormat="1" applyFont="1" applyFill="1" applyBorder="1" applyAlignment="1" applyProtection="1">
      <alignment horizontal="left" vertical="top"/>
      <protection locked="0"/>
    </xf>
    <xf numFmtId="0" fontId="6" fillId="0" borderId="0" xfId="0" applyFont="1" applyAlignment="1">
      <alignment horizontal="left"/>
    </xf>
    <xf numFmtId="0" fontId="3" fillId="2" borderId="11" xfId="0" applyFont="1" applyFill="1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 horizontal="left" vertical="top"/>
      <protection locked="0"/>
    </xf>
    <xf numFmtId="14" fontId="2" fillId="0" borderId="13" xfId="0" applyNumberFormat="1" applyFont="1" applyBorder="1" applyAlignment="1" applyProtection="1">
      <alignment horizontal="center" vertical="top"/>
      <protection locked="0"/>
    </xf>
    <xf numFmtId="0" fontId="2" fillId="0" borderId="13" xfId="0" applyFont="1" applyBorder="1" applyAlignment="1" applyProtection="1">
      <alignment horizontal="center" vertical="top"/>
      <protection locked="0"/>
    </xf>
    <xf numFmtId="0" fontId="6" fillId="0" borderId="13" xfId="0" applyFont="1" applyBorder="1" applyAlignment="1" applyProtection="1">
      <alignment vertical="top"/>
      <protection locked="0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14" fontId="6" fillId="10" borderId="11" xfId="0" applyNumberFormat="1" applyFont="1" applyFill="1" applyBorder="1" applyAlignment="1" applyProtection="1">
      <alignment horizontal="left" wrapText="1"/>
      <protection locked="0"/>
    </xf>
    <xf numFmtId="14" fontId="6" fillId="2" borderId="11" xfId="0" applyNumberFormat="1" applyFont="1" applyFill="1" applyBorder="1" applyAlignment="1" applyProtection="1">
      <alignment horizontal="center" vertical="top"/>
      <protection locked="0"/>
    </xf>
    <xf numFmtId="14" fontId="6" fillId="2" borderId="11" xfId="0" applyNumberFormat="1" applyFont="1" applyFill="1" applyBorder="1" applyAlignment="1" applyProtection="1">
      <alignment horizontal="center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FFCB25"/>
      <color rgb="FFFFE3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361950</xdr:colOff>
      <xdr:row>1</xdr:row>
      <xdr:rowOff>182401</xdr:rowOff>
    </xdr:from>
    <xdr:to>
      <xdr:col>2</xdr:col>
      <xdr:colOff>790575</xdr:colOff>
      <xdr:row>4</xdr:row>
      <xdr:rowOff>187240</xdr:rowOff>
    </xdr:to>
    <xdr:pic>
      <xdr:nvPicPr>
        <xdr:cNvPr id="3" name="Picture 2" descr="GREYThireos_trasparent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1525" y="372901"/>
          <a:ext cx="428625" cy="43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66675</xdr:colOff>
          <xdr:row>1</xdr:row>
          <xdr:rowOff>142875</xdr:rowOff>
        </xdr:from>
        <xdr:to>
          <xdr:col>18</xdr:col>
          <xdr:colOff>285750</xdr:colOff>
          <xdr:row>4</xdr:row>
          <xdr:rowOff>95250</xdr:rowOff>
        </xdr:to>
        <xdr:sp macro="" textlink="">
          <xdr:nvSpPr>
            <xdr:cNvPr id="153602" name="Object 2" hidden="1">
              <a:extLst>
                <a:ext uri="{63B3BB69-23CF-44E3-9099-C40C66FF867C}">
                  <a14:compatExt spid="_x0000_s153602"/>
                </a:ext>
                <a:ext uri="{FF2B5EF4-FFF2-40B4-BE49-F238E27FC236}">
                  <a16:creationId xmlns:a16="http://schemas.microsoft.com/office/drawing/2014/main" id="{00000000-0008-0000-0000-0000025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361950</xdr:colOff>
      <xdr:row>1</xdr:row>
      <xdr:rowOff>182401</xdr:rowOff>
    </xdr:from>
    <xdr:to>
      <xdr:col>2</xdr:col>
      <xdr:colOff>790575</xdr:colOff>
      <xdr:row>4</xdr:row>
      <xdr:rowOff>187240</xdr:rowOff>
    </xdr:to>
    <xdr:pic>
      <xdr:nvPicPr>
        <xdr:cNvPr id="2" name="Picture 1" descr="GREYThireos_trasparen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9150" y="372901"/>
          <a:ext cx="428625" cy="43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66675</xdr:colOff>
          <xdr:row>1</xdr:row>
          <xdr:rowOff>142875</xdr:rowOff>
        </xdr:from>
        <xdr:to>
          <xdr:col>18</xdr:col>
          <xdr:colOff>285750</xdr:colOff>
          <xdr:row>4</xdr:row>
          <xdr:rowOff>95250</xdr:rowOff>
        </xdr:to>
        <xdr:sp macro="" textlink="">
          <xdr:nvSpPr>
            <xdr:cNvPr id="154625" name="Object 1" hidden="1">
              <a:extLst>
                <a:ext uri="{63B3BB69-23CF-44E3-9099-C40C66FF867C}">
                  <a14:compatExt spid="_x0000_s154625"/>
                </a:ext>
                <a:ext uri="{FF2B5EF4-FFF2-40B4-BE49-F238E27FC236}">
                  <a16:creationId xmlns:a16="http://schemas.microsoft.com/office/drawing/2014/main" id="{00000000-0008-0000-0100-0000015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2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115"/>
  <sheetViews>
    <sheetView showRuler="0" showWhiteSpace="0" zoomScaleNormal="100" workbookViewId="0">
      <selection activeCell="B31" sqref="B31:R31"/>
    </sheetView>
  </sheetViews>
  <sheetFormatPr defaultColWidth="9.140625" defaultRowHeight="15" x14ac:dyDescent="0.2"/>
  <cols>
    <col min="1" max="1" width="4.140625" style="16" customWidth="1"/>
    <col min="2" max="2" width="2.7109375" style="1" customWidth="1"/>
    <col min="3" max="3" width="12.7109375" style="1" customWidth="1"/>
    <col min="4" max="4" width="2" style="1" customWidth="1"/>
    <col min="5" max="5" width="5.42578125" style="1" customWidth="1"/>
    <col min="6" max="6" width="3.85546875" style="1" customWidth="1"/>
    <col min="7" max="7" width="2.5703125" style="1" customWidth="1"/>
    <col min="8" max="8" width="4.7109375" style="1" customWidth="1"/>
    <col min="9" max="9" width="3.140625" style="1" customWidth="1"/>
    <col min="10" max="10" width="7" style="1" customWidth="1"/>
    <col min="11" max="11" width="1.5703125" style="1" customWidth="1"/>
    <col min="12" max="12" width="4.42578125" style="1" customWidth="1"/>
    <col min="13" max="13" width="2.7109375" style="1" customWidth="1"/>
    <col min="14" max="14" width="3.85546875" style="1" customWidth="1"/>
    <col min="15" max="15" width="8.5703125" style="1" customWidth="1"/>
    <col min="16" max="16" width="4.5703125" style="1" customWidth="1"/>
    <col min="17" max="17" width="8.5703125" style="16" customWidth="1"/>
    <col min="18" max="18" width="5.85546875" style="1" customWidth="1"/>
    <col min="19" max="19" width="5.5703125" style="1" customWidth="1"/>
    <col min="20" max="20" width="3.28515625" style="1" customWidth="1"/>
    <col min="21" max="21" width="2.5703125" style="16" customWidth="1"/>
    <col min="22" max="22" width="1.85546875" style="16" customWidth="1"/>
    <col min="23" max="23" width="7.5703125" style="16" customWidth="1"/>
    <col min="24" max="24" width="8.85546875" style="13" customWidth="1"/>
    <col min="25" max="25" width="4.28515625" style="1" customWidth="1"/>
    <col min="26" max="27" width="12.7109375" style="7" hidden="1" customWidth="1"/>
    <col min="28" max="30" width="9.140625" style="1" hidden="1" customWidth="1"/>
    <col min="31" max="31" width="2.7109375" style="1" hidden="1" customWidth="1"/>
    <col min="32" max="32" width="14.5703125" style="1" hidden="1" customWidth="1"/>
    <col min="33" max="33" width="14.28515625" style="1" hidden="1" customWidth="1"/>
    <col min="34" max="35" width="9.140625" style="1" hidden="1" customWidth="1"/>
    <col min="36" max="36" width="12" style="1" hidden="1" customWidth="1"/>
    <col min="37" max="37" width="4.42578125" style="1" hidden="1" customWidth="1"/>
    <col min="38" max="40" width="9.140625" style="1" hidden="1" customWidth="1"/>
    <col min="41" max="41" width="7.42578125" style="1" hidden="1" customWidth="1"/>
    <col min="42" max="44" width="9.140625" style="1" hidden="1" customWidth="1"/>
    <col min="45" max="45" width="10.7109375" style="1" hidden="1" customWidth="1"/>
    <col min="46" max="49" width="9.140625" style="1" hidden="1" customWidth="1"/>
    <col min="50" max="50" width="8.7109375" style="1" hidden="1" customWidth="1"/>
    <col min="51" max="51" width="17.140625" style="1" hidden="1" customWidth="1"/>
    <col min="52" max="52" width="15.5703125" style="1" hidden="1" customWidth="1"/>
    <col min="53" max="53" width="18.42578125" style="1" hidden="1" customWidth="1"/>
    <col min="54" max="56" width="11.42578125" style="1" hidden="1" customWidth="1"/>
    <col min="57" max="57" width="3.42578125" style="1" customWidth="1"/>
    <col min="58" max="58" width="17.7109375" style="1" hidden="1" customWidth="1"/>
    <col min="59" max="59" width="17.140625" style="1" hidden="1" customWidth="1"/>
    <col min="60" max="60" width="17.85546875" style="1" hidden="1" customWidth="1"/>
    <col min="61" max="63" width="14.5703125" style="1" hidden="1" customWidth="1"/>
    <col min="64" max="64" width="4.42578125" style="1" hidden="1" customWidth="1"/>
    <col min="65" max="66" width="0" style="1" hidden="1" customWidth="1"/>
    <col min="67" max="16384" width="9.140625" style="1"/>
  </cols>
  <sheetData>
    <row r="1" spans="1:24" x14ac:dyDescent="0.2">
      <c r="A1" s="90" t="s">
        <v>40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2"/>
      <c r="U1" s="64" t="s">
        <v>62</v>
      </c>
      <c r="X1" s="1"/>
    </row>
    <row r="2" spans="1:24" x14ac:dyDescent="0.2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15"/>
      <c r="X2" s="1"/>
    </row>
    <row r="3" spans="1:24" ht="10.5" customHeight="1" x14ac:dyDescent="0.2">
      <c r="A3" s="66" t="s">
        <v>41</v>
      </c>
      <c r="B3" s="66"/>
      <c r="E3" s="66" t="s">
        <v>42</v>
      </c>
      <c r="F3" s="66"/>
      <c r="T3" s="93" t="s">
        <v>43</v>
      </c>
      <c r="U3" s="93"/>
      <c r="V3" s="93"/>
      <c r="W3" s="93"/>
      <c r="X3" s="93"/>
    </row>
    <row r="4" spans="1:24" ht="8.25" customHeight="1" x14ac:dyDescent="0.2">
      <c r="T4" s="93"/>
      <c r="U4" s="93"/>
      <c r="V4" s="93"/>
      <c r="W4" s="93"/>
      <c r="X4" s="93"/>
    </row>
    <row r="5" spans="1:24" ht="18" customHeight="1" x14ac:dyDescent="0.2">
      <c r="T5" s="93"/>
      <c r="U5" s="93"/>
      <c r="V5" s="93"/>
      <c r="W5" s="93"/>
      <c r="X5" s="93"/>
    </row>
    <row r="6" spans="1:24" ht="21" customHeight="1" x14ac:dyDescent="0.2">
      <c r="A6" s="89" t="s">
        <v>59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</row>
    <row r="7" spans="1:24" ht="21.75" customHeight="1" x14ac:dyDescent="0.25">
      <c r="A7" s="94" t="s">
        <v>44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</row>
    <row r="8" spans="1:24" ht="27.75" customHeight="1" x14ac:dyDescent="0.2">
      <c r="A8" s="95" t="s">
        <v>53</v>
      </c>
      <c r="B8" s="95"/>
      <c r="C8" s="95"/>
      <c r="D8" s="95"/>
      <c r="E8" s="95"/>
      <c r="F8" s="95"/>
      <c r="G8" s="95"/>
      <c r="X8" s="1"/>
    </row>
    <row r="9" spans="1:24" ht="17.25" customHeight="1" x14ac:dyDescent="0.2">
      <c r="A9" s="101" t="s">
        <v>32</v>
      </c>
      <c r="B9" s="101"/>
      <c r="C9" s="101"/>
      <c r="D9" s="101"/>
      <c r="E9" s="101"/>
      <c r="F9" s="101"/>
      <c r="G9" s="101"/>
      <c r="H9" s="101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6"/>
      <c r="W9" s="26"/>
      <c r="X9" s="27"/>
    </row>
    <row r="10" spans="1:24" ht="12.75" customHeight="1" x14ac:dyDescent="0.2">
      <c r="A10" s="15"/>
      <c r="B10" s="15"/>
      <c r="C10" s="15"/>
      <c r="D10" s="15"/>
      <c r="E10" s="15"/>
      <c r="F10" s="15"/>
      <c r="G10" s="15"/>
      <c r="H10" s="15"/>
      <c r="I10" s="16"/>
      <c r="J10" s="16"/>
      <c r="K10" s="16"/>
      <c r="L10" s="16"/>
      <c r="M10" s="16"/>
      <c r="N10" s="16"/>
      <c r="O10" s="16"/>
      <c r="P10" s="16"/>
      <c r="R10" s="16"/>
      <c r="S10" s="16"/>
      <c r="T10" s="16"/>
      <c r="V10" s="15"/>
      <c r="W10" s="15"/>
      <c r="X10" s="44"/>
    </row>
    <row r="11" spans="1:24" ht="21" customHeight="1" x14ac:dyDescent="0.2">
      <c r="B11" s="185" t="s">
        <v>34</v>
      </c>
      <c r="C11" s="185"/>
      <c r="D11" s="185"/>
      <c r="E11" s="185"/>
      <c r="F11" s="186"/>
      <c r="G11" s="186"/>
      <c r="H11" s="186"/>
      <c r="I11" s="186"/>
      <c r="J11" s="1" t="s">
        <v>23</v>
      </c>
      <c r="X11" s="1"/>
    </row>
    <row r="12" spans="1:24" ht="14.25" customHeight="1" x14ac:dyDescent="0.2">
      <c r="X12" s="1"/>
    </row>
    <row r="13" spans="1:24" ht="15" customHeight="1" x14ac:dyDescent="0.25">
      <c r="A13" s="46" t="s">
        <v>10</v>
      </c>
      <c r="B13" s="187" t="s">
        <v>24</v>
      </c>
      <c r="C13" s="187"/>
      <c r="D13" s="187"/>
      <c r="E13" s="187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U13" s="1"/>
      <c r="V13" s="1"/>
      <c r="W13" s="128"/>
      <c r="X13" s="128"/>
    </row>
    <row r="14" spans="1:24" ht="11.25" customHeight="1" x14ac:dyDescent="0.2">
      <c r="T14" s="16"/>
      <c r="U14" s="1"/>
      <c r="V14" s="1"/>
      <c r="W14" s="1"/>
      <c r="X14" s="1"/>
    </row>
    <row r="15" spans="1:24" ht="15" customHeight="1" x14ac:dyDescent="0.25">
      <c r="A15" s="46" t="s">
        <v>9</v>
      </c>
      <c r="B15" s="187" t="s">
        <v>54</v>
      </c>
      <c r="C15" s="187"/>
      <c r="D15" s="187"/>
      <c r="E15" s="187"/>
      <c r="F15" s="25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9"/>
      <c r="U15" s="1"/>
      <c r="V15" s="1"/>
      <c r="W15" s="128"/>
      <c r="X15" s="128"/>
    </row>
    <row r="16" spans="1:24" ht="19.5" customHeight="1" x14ac:dyDescent="0.2">
      <c r="R16" s="46"/>
      <c r="S16" s="16"/>
      <c r="T16" s="16"/>
      <c r="U16" s="1"/>
      <c r="V16" s="1"/>
      <c r="W16" s="1"/>
      <c r="X16" s="16"/>
    </row>
    <row r="17" spans="1:38" ht="14.25" customHeight="1" x14ac:dyDescent="0.2">
      <c r="A17" s="46" t="s">
        <v>11</v>
      </c>
      <c r="B17" s="1" t="s">
        <v>29</v>
      </c>
      <c r="D17" s="183"/>
      <c r="E17" s="183"/>
      <c r="F17" s="183"/>
      <c r="G17" s="183"/>
      <c r="R17" s="46"/>
      <c r="S17" s="9"/>
      <c r="T17" s="9"/>
      <c r="U17" s="1"/>
      <c r="V17" s="1"/>
      <c r="X17" s="1"/>
    </row>
    <row r="18" spans="1:38" ht="12" customHeight="1" x14ac:dyDescent="0.2">
      <c r="A18" s="46"/>
      <c r="B18" s="16"/>
      <c r="C18" s="16"/>
      <c r="R18" s="46"/>
      <c r="S18" s="9"/>
      <c r="T18" s="9"/>
      <c r="U18" s="1"/>
      <c r="V18" s="1"/>
      <c r="W18" s="42"/>
      <c r="X18" s="42"/>
    </row>
    <row r="19" spans="1:38" ht="15" customHeight="1" x14ac:dyDescent="0.2">
      <c r="A19" s="46" t="s">
        <v>8</v>
      </c>
      <c r="B19" s="1" t="s">
        <v>30</v>
      </c>
      <c r="D19" s="183"/>
      <c r="E19" s="183"/>
      <c r="F19" s="183"/>
      <c r="G19" s="183"/>
      <c r="R19" s="46"/>
      <c r="S19" s="9"/>
      <c r="T19" s="9"/>
      <c r="U19" s="1"/>
      <c r="V19" s="1"/>
      <c r="W19" s="42"/>
      <c r="X19" s="42"/>
    </row>
    <row r="20" spans="1:38" ht="13.5" customHeight="1" x14ac:dyDescent="0.2">
      <c r="R20" s="46"/>
      <c r="S20" s="9"/>
      <c r="T20" s="9"/>
      <c r="U20" s="1"/>
      <c r="V20" s="1"/>
      <c r="W20" s="42"/>
      <c r="X20" s="42"/>
    </row>
    <row r="21" spans="1:38" ht="15" customHeight="1" x14ac:dyDescent="0.2">
      <c r="A21" s="46" t="s">
        <v>12</v>
      </c>
      <c r="B21" s="9" t="s">
        <v>22</v>
      </c>
      <c r="C21" s="9"/>
      <c r="D21" s="9"/>
      <c r="F21" s="184"/>
      <c r="G21" s="184"/>
      <c r="H21" s="184"/>
      <c r="I21" s="184"/>
      <c r="R21" s="46"/>
      <c r="S21" s="9"/>
      <c r="T21" s="9"/>
      <c r="U21" s="1"/>
      <c r="V21" s="1"/>
      <c r="W21" s="42"/>
      <c r="X21" s="42"/>
    </row>
    <row r="22" spans="1:38" ht="17.25" customHeight="1" x14ac:dyDescent="0.2">
      <c r="R22" s="46"/>
      <c r="S22" s="9"/>
      <c r="T22" s="9"/>
      <c r="U22" s="1"/>
      <c r="V22" s="1"/>
      <c r="W22" s="42"/>
      <c r="X22" s="42"/>
    </row>
    <row r="23" spans="1:38" ht="18" customHeight="1" x14ac:dyDescent="0.2">
      <c r="A23" s="46" t="s">
        <v>15</v>
      </c>
      <c r="B23" s="1" t="s">
        <v>55</v>
      </c>
      <c r="J23" s="199"/>
      <c r="K23" s="199"/>
      <c r="L23" s="199"/>
      <c r="M23" s="199"/>
      <c r="U23" s="1"/>
      <c r="V23" s="1"/>
      <c r="W23" s="1"/>
      <c r="X23" s="1"/>
    </row>
    <row r="24" spans="1:38" ht="18" customHeight="1" x14ac:dyDescent="0.2">
      <c r="A24" s="46"/>
      <c r="J24" s="71"/>
      <c r="K24" s="71"/>
      <c r="L24" s="71"/>
      <c r="M24" s="71"/>
      <c r="U24" s="1"/>
      <c r="V24" s="1"/>
      <c r="W24" s="1"/>
      <c r="X24" s="1"/>
    </row>
    <row r="25" spans="1:38" ht="16.5" customHeight="1" x14ac:dyDescent="0.2">
      <c r="A25" s="46" t="s">
        <v>47</v>
      </c>
      <c r="B25" s="9" t="s">
        <v>56</v>
      </c>
      <c r="C25" s="9"/>
      <c r="E25" s="14"/>
      <c r="F25" s="14"/>
      <c r="G25" s="14"/>
      <c r="H25" s="14"/>
      <c r="I25" s="14"/>
      <c r="J25" s="8"/>
      <c r="O25" s="200"/>
      <c r="P25" s="200"/>
      <c r="Q25" s="45"/>
      <c r="U25" s="6"/>
      <c r="V25" s="6"/>
      <c r="W25" s="1"/>
      <c r="X25" s="1"/>
      <c r="Z25" s="32">
        <f>+YEAR(O25)-YEAR(F21)</f>
        <v>0</v>
      </c>
      <c r="AA25" s="32">
        <f>+MONTH(O25)-MONTH(F21)</f>
        <v>0</v>
      </c>
    </row>
    <row r="26" spans="1:38" ht="16.5" customHeight="1" x14ac:dyDescent="0.2">
      <c r="B26" s="197"/>
      <c r="C26" s="197"/>
      <c r="D26" s="197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2"/>
      <c r="T26" s="44"/>
      <c r="U26" s="2"/>
      <c r="V26" s="2"/>
      <c r="W26" s="2"/>
      <c r="X26" s="44"/>
    </row>
    <row r="27" spans="1:38" ht="15.75" x14ac:dyDescent="0.2">
      <c r="A27" s="46" t="s">
        <v>48</v>
      </c>
      <c r="B27" s="1" t="s">
        <v>57</v>
      </c>
      <c r="S27" s="7"/>
      <c r="T27" s="7"/>
      <c r="U27" s="198"/>
      <c r="V27" s="198"/>
      <c r="W27" s="198"/>
      <c r="X27" s="198"/>
      <c r="AJ27" s="41"/>
      <c r="AK27" s="41"/>
      <c r="AL27" s="41"/>
    </row>
    <row r="28" spans="1:38" ht="9" customHeight="1" x14ac:dyDescent="0.2"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2"/>
      <c r="R28" s="44"/>
      <c r="S28" s="44"/>
      <c r="T28" s="44"/>
      <c r="U28" s="2"/>
      <c r="V28" s="2"/>
      <c r="W28" s="2"/>
      <c r="X28" s="44"/>
    </row>
    <row r="29" spans="1:38" ht="9.75" customHeight="1" x14ac:dyDescent="0.2"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S29" s="9"/>
      <c r="T29" s="9"/>
      <c r="U29" s="43"/>
      <c r="V29" s="43"/>
      <c r="W29" s="43"/>
      <c r="X29" s="43"/>
    </row>
    <row r="30" spans="1:38" ht="16.5" customHeight="1" x14ac:dyDescent="0.2">
      <c r="A30" s="46" t="s">
        <v>49</v>
      </c>
      <c r="B30" s="101" t="s">
        <v>58</v>
      </c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44"/>
      <c r="S30" s="44"/>
      <c r="T30" s="44"/>
      <c r="U30" s="44"/>
      <c r="V30" s="44"/>
      <c r="W30" s="44"/>
      <c r="X30" s="44"/>
    </row>
    <row r="31" spans="1:38" ht="15" customHeight="1" x14ac:dyDescent="0.2">
      <c r="A31" s="1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44"/>
      <c r="T31" s="44"/>
      <c r="U31" s="44"/>
      <c r="V31" s="44"/>
      <c r="W31" s="44"/>
      <c r="X31" s="44"/>
    </row>
    <row r="32" spans="1:38" ht="19.5" customHeight="1" x14ac:dyDescent="0.2">
      <c r="H32" s="17"/>
      <c r="I32" s="17"/>
      <c r="J32" s="17"/>
      <c r="K32" s="17"/>
      <c r="L32" s="17"/>
      <c r="M32" s="17"/>
      <c r="N32" s="17"/>
      <c r="O32" s="17"/>
      <c r="P32" s="17"/>
      <c r="Q32" s="17"/>
      <c r="X32" s="1"/>
    </row>
    <row r="33" spans="1:49" x14ac:dyDescent="0.2">
      <c r="A33" s="16" t="s">
        <v>50</v>
      </c>
      <c r="B33" s="1" t="s">
        <v>13</v>
      </c>
      <c r="X33" s="1"/>
      <c r="Z33" s="19"/>
      <c r="AA33" s="19"/>
      <c r="AB33" s="20"/>
      <c r="AC33" s="20"/>
      <c r="AD33" s="20"/>
      <c r="AE33" s="20"/>
      <c r="AF33" s="20"/>
      <c r="AG33" s="20"/>
      <c r="AH33" s="20"/>
      <c r="AI33" s="20"/>
    </row>
    <row r="34" spans="1:49" ht="17.25" customHeight="1" x14ac:dyDescent="0.2">
      <c r="B34" s="193" t="s">
        <v>61</v>
      </c>
      <c r="C34" s="194"/>
      <c r="D34" s="194"/>
      <c r="E34" s="194"/>
      <c r="F34" s="194"/>
      <c r="G34" s="194"/>
      <c r="H34" s="194"/>
      <c r="I34" s="194"/>
      <c r="J34" s="195"/>
      <c r="K34" s="193" t="s">
        <v>2</v>
      </c>
      <c r="L34" s="194"/>
      <c r="M34" s="194"/>
      <c r="N34" s="195"/>
      <c r="O34" s="193" t="s">
        <v>3</v>
      </c>
      <c r="P34" s="195"/>
      <c r="Q34" s="193" t="s">
        <v>25</v>
      </c>
      <c r="R34" s="194"/>
      <c r="S34" s="194"/>
      <c r="T34" s="194"/>
      <c r="U34" s="194"/>
      <c r="V34" s="194"/>
      <c r="W34" s="194"/>
      <c r="X34" s="195"/>
      <c r="Z34" s="19"/>
      <c r="AA34" s="19">
        <v>41274</v>
      </c>
      <c r="AB34" s="20"/>
      <c r="AC34" s="20"/>
      <c r="AD34" s="20"/>
      <c r="AE34" s="20"/>
      <c r="AF34" s="19">
        <v>41275</v>
      </c>
      <c r="AG34" s="19"/>
      <c r="AH34" s="20"/>
      <c r="AI34" s="20"/>
      <c r="AL34" s="196"/>
      <c r="AM34" s="196"/>
      <c r="AN34" s="196"/>
      <c r="AQ34" s="128"/>
      <c r="AR34" s="128"/>
      <c r="AS34" s="128"/>
      <c r="AT34" s="128"/>
      <c r="AU34" s="128"/>
    </row>
    <row r="35" spans="1:49" ht="17.100000000000001" customHeight="1" x14ac:dyDescent="0.2">
      <c r="A35" s="46"/>
      <c r="B35" s="189"/>
      <c r="C35" s="189"/>
      <c r="D35" s="189"/>
      <c r="E35" s="189"/>
      <c r="F35" s="189"/>
      <c r="G35" s="189"/>
      <c r="H35" s="189"/>
      <c r="I35" s="189"/>
      <c r="J35" s="189"/>
      <c r="K35" s="190"/>
      <c r="L35" s="190"/>
      <c r="M35" s="191"/>
      <c r="N35" s="191"/>
      <c r="O35" s="190"/>
      <c r="P35" s="191"/>
      <c r="Q35" s="192"/>
      <c r="R35" s="192"/>
      <c r="S35" s="192"/>
      <c r="T35" s="192"/>
      <c r="U35" s="192"/>
      <c r="V35" s="192"/>
      <c r="W35" s="192"/>
      <c r="X35" s="192"/>
      <c r="Z35" s="19"/>
      <c r="AA35" s="19"/>
      <c r="AB35" s="34">
        <f>IF(K35="",0,+IF(OR(ISBLANK(K35),ISBLANK(O35),K35&gt;O35),"",IF(AND(YEAR(K35)=YEAR(O35),MONTH(K35)=MONTH(O35)),0,FLOOR((IF(IF(DAY(K35)=1, K35,DATE(YEAR(K35),MONTH(K35)+1,1))&lt;IF(O35= DATE(YEAR(O35),MONTH(O35)+1,DAY(0)), O35, DATE(YEAR(O35), MONTH(O35),1)),DATEDIF(IF(DAY(K35)=1, K35,DATE(YEAR(K35),MONTH(K35)+1,1)),IF(O35= DATE(YEAR(O35),MONTH(O35)+1,DAY(0)), O35+1, DATE(YEAR(O35), MONTH(O35),1)),"M"),0) + FLOOR((DATEDIF(K35,IF(DAY(K35)=1,K35,DATE(YEAR(K35),MONTH(K35)+1,1)),"D") + DATEDIF(IF(O35=DATE(YEAR(O35),MONTH(O35)+1,DAY(0)),O35,DATE(YEAR(O35), MONTH(O35),0)),O35,"D"))/30,1))/12,1))))</f>
        <v>0</v>
      </c>
      <c r="AC35" s="35">
        <f>IF(K35="",0,+IF(OR(ISBLANK(K35),ISBLANK(O35),ISBLANK(O35),K35&gt;O35),"",IF(AND(YEAR(K35)=YEAR(O35), MONTH(K35)=MONTH(O35),NOT(AND(DAY(K35)=1,O35=DATE(YEAR(O35),MONTH(O35+1),DAY(0))))),0,MOD(IF(IF(DAY(K35)=1, K35,DATE(YEAR(K35),MONTH(K35)+1,1))&lt;IF(O35= DATE(YEAR(O35),MONTH(O35)+1,DAY(0)), O35, DATE(YEAR(O35), MONTH(O35),1)),DATEDIF(IF(DAY(K35)=1, K35,DATE(YEAR(K35),MONTH(K35)+1,1)),IF(O35= DATE(YEAR(O35),MONTH(O35)+1,DAY(0)), O35+1, DATE(YEAR(O35), MONTH(O35),1)),"M"),0) + FLOOR((DATEDIF(K35,IF(DAY(K35)=1,K35,DATE(YEAR(K35),MONTH(K35)+1,1)),"D") + DATEDIF(IF(O35=DATE(YEAR(O35),MONTH(O35)+1,DAY(0)),O35,DATE(YEAR(O35), MONTH(O35),0)),O35,"D"))/30,1),12))))</f>
        <v>0</v>
      </c>
      <c r="AD35" s="34">
        <f>IF(K35="",0,+IF(OR(ISBLANK(K35),ISBLANK(O35),ISBLANK(O35),K35&gt;O35),"",IF(AND(YEAR(K35)=YEAR(O35), MONTH(K35)=MONTH(O35),NOT(AND(DAY(K35)=1,O35=DATE(YEAR(O35),MONTH(O35+1),DAY(0))))),DATEDIF(K35,O35,"D")+1, MOD(DATEDIF(K35,IF(DAY(K35)=1,K35,DATE(YEAR(K35),MONTH(K35)+1,1)),"D") + DATEDIF(IF(O35=DATE(YEAR(O35),MONTH(O35)+1,DAY(0)),O35,DATE(YEAR(O35), MONTH(O35),0)),O35,"D"),30))))</f>
        <v>0</v>
      </c>
      <c r="AE35" s="20"/>
      <c r="AF35" s="32" t="e">
        <f>IF(#REF!="","",+IF(AND(YEAR(#REF!)&lt;2013,YEAR(#REF!)&lt;2013),"",IF(AND(YEAR(#REF!)&lt;2013,YEAR(#REF!)&gt;2012),#REF!,IF(AND(YEAR(#REF!)&gt;2012,YEAR(#REF!)&gt;2012),#REF!,""))))</f>
        <v>#REF!</v>
      </c>
      <c r="AG35" s="32" t="e">
        <f>IF(#REF!="","",+IF(YEAR(#REF!)&lt;2013,"",#REF!))</f>
        <v>#REF!</v>
      </c>
      <c r="AH35" s="39" t="e">
        <f>IF(AF35="",0,+IF(OR(ISBLANK(AF35),ISBLANK(AG35),AF35&gt;AG35),"",IF(AND(YEAR(AF35)=YEAR(AG35),MONTH(AF35)=MONTH(AG35)),0,FLOOR((IF(IF(DAY(AF35)=1, AF35,DATE(YEAR(AF35),MONTH(AF35)+1,1))&lt;IF(AG35= DATE(YEAR(AG35),MONTH(AG35)+1,DAY(0)), AG35, DATE(YEAR(AG35), MONTH(AG35),1)),DATEDIF(IF(DAY(AF35)=1, AF35,DATE(YEAR(AF35),MONTH(AF35)+1,1)),IF(AG35= DATE(YEAR(AG35),MONTH(AG35)+1,DAY(0)), AG35+1, DATE(YEAR(AG35), MONTH(AG35),1)),"M"),0) + FLOOR((DATEDIF(AF35,IF(DAY(AF35)=1,AF35,DATE(YEAR(AF35),MONTH(AF35)+1,1)),"D") + DATEDIF(IF(AG35=DATE(YEAR(AG35),MONTH(AG35)+1,DAY(0)),AG35,DATE(YEAR(AG35), MONTH(AG35),0)),AG35,"D"))/30,1))/12,1))))</f>
        <v>#REF!</v>
      </c>
      <c r="AI35" s="40" t="e">
        <f>IF(AF35="",0,+IF(OR(ISBLANK(AF35),ISBLANK(AG35),ISBLANK(AG35),AF35&gt;AG35),"",IF(AND(YEAR(AF35)=YEAR(AG35), MONTH(AF35)=MONTH(AG35),NOT(AND(DAY(AF35)=1,AG35=DATE(YEAR(AG35),MONTH(AG35+1),DAY(0))))),0,MOD(IF(IF(DAY(AF35)=1, AF35,DATE(YEAR(AF35),MONTH(AF35)+1,1))&lt;IF(AG35= DATE(YEAR(AG35),MONTH(AG35)+1,DAY(0)), AG35, DATE(YEAR(AG35), MONTH(AG35),1)),DATEDIF(IF(DAY(AF35)=1, AF35,DATE(YEAR(AF35),MONTH(AF35)+1,1)),IF(AG35= DATE(YEAR(AG35),MONTH(AG35)+1,DAY(0)), AG35+1, DATE(YEAR(AG35), MONTH(AG35),1)),"M"),0) + FLOOR((DATEDIF(AF35,IF(DAY(AF35)=1,AF35,DATE(YEAR(AF35),MONTH(AF35)+1,1)),"D") + DATEDIF(IF(AG35=DATE(YEAR(AG35),MONTH(AG35)+1,DAY(0)),AG35,DATE(YEAR(AG35), MONTH(AG35),0)),AG35,"D"))/30,1),12))))</f>
        <v>#REF!</v>
      </c>
      <c r="AJ35" s="50"/>
      <c r="AL35" s="51"/>
      <c r="AM35" s="49"/>
      <c r="AN35" s="51"/>
      <c r="AQ35" s="182"/>
      <c r="AR35" s="182"/>
      <c r="AS35" s="182"/>
      <c r="AT35" s="182"/>
      <c r="AU35" s="182"/>
      <c r="AV35" s="52"/>
    </row>
    <row r="36" spans="1:49" ht="17.100000000000001" customHeight="1" x14ac:dyDescent="0.2">
      <c r="A36" s="46"/>
      <c r="B36" s="118"/>
      <c r="C36" s="118"/>
      <c r="D36" s="118"/>
      <c r="E36" s="118"/>
      <c r="F36" s="118"/>
      <c r="G36" s="118"/>
      <c r="H36" s="118"/>
      <c r="I36" s="118"/>
      <c r="J36" s="118"/>
      <c r="K36" s="119"/>
      <c r="L36" s="120"/>
      <c r="M36" s="120"/>
      <c r="N36" s="120"/>
      <c r="O36" s="121"/>
      <c r="P36" s="122"/>
      <c r="Q36" s="123"/>
      <c r="R36" s="123"/>
      <c r="S36" s="123"/>
      <c r="T36" s="123"/>
      <c r="U36" s="123"/>
      <c r="V36" s="123"/>
      <c r="W36" s="123"/>
      <c r="X36" s="123"/>
      <c r="Z36" s="19"/>
      <c r="AA36" s="19"/>
      <c r="AB36" s="34">
        <f t="shared" ref="AB36:AB43" si="0">IF(K36="",0,+IF(OR(ISBLANK(K36),ISBLANK(O36),K36&gt;O36),"",IF(AND(YEAR(K36)=YEAR(O36),MONTH(K36)=MONTH(O36)),0,FLOOR((IF(IF(DAY(K36)=1, K36,DATE(YEAR(K36),MONTH(K36)+1,1))&lt;IF(O36= DATE(YEAR(O36),MONTH(O36)+1,DAY(0)), O36, DATE(YEAR(O36), MONTH(O36),1)),DATEDIF(IF(DAY(K36)=1, K36,DATE(YEAR(K36),MONTH(K36)+1,1)),IF(O36= DATE(YEAR(O36),MONTH(O36)+1,DAY(0)), O36+1, DATE(YEAR(O36), MONTH(O36),1)),"M"),0) + FLOOR((DATEDIF(K36,IF(DAY(K36)=1,K36,DATE(YEAR(K36),MONTH(K36)+1,1)),"D") + DATEDIF(IF(O36=DATE(YEAR(O36),MONTH(O36)+1,DAY(0)),O36,DATE(YEAR(O36), MONTH(O36),0)),O36,"D"))/30,1))/12,1))))</f>
        <v>0</v>
      </c>
      <c r="AC36" s="35">
        <f t="shared" ref="AC36:AC43" si="1">IF(K36="",0,+IF(OR(ISBLANK(K36),ISBLANK(O36),ISBLANK(O36),K36&gt;O36),"",IF(AND(YEAR(K36)=YEAR(O36), MONTH(K36)=MONTH(O36),NOT(AND(DAY(K36)=1,O36=DATE(YEAR(O36),MONTH(O36+1),DAY(0))))),0,MOD(IF(IF(DAY(K36)=1, K36,DATE(YEAR(K36),MONTH(K36)+1,1))&lt;IF(O36= DATE(YEAR(O36),MONTH(O36)+1,DAY(0)), O36, DATE(YEAR(O36), MONTH(O36),1)),DATEDIF(IF(DAY(K36)=1, K36,DATE(YEAR(K36),MONTH(K36)+1,1)),IF(O36= DATE(YEAR(O36),MONTH(O36)+1,DAY(0)), O36+1, DATE(YEAR(O36), MONTH(O36),1)),"M"),0) + FLOOR((DATEDIF(K36,IF(DAY(K36)=1,K36,DATE(YEAR(K36),MONTH(K36)+1,1)),"D") + DATEDIF(IF(O36=DATE(YEAR(O36),MONTH(O36)+1,DAY(0)),O36,DATE(YEAR(O36), MONTH(O36),0)),O36,"D"))/30,1),12))))</f>
        <v>0</v>
      </c>
      <c r="AD36" s="34">
        <f t="shared" ref="AD36:AD43" si="2">IF(K36="",0,+IF(OR(ISBLANK(K36),ISBLANK(O36),ISBLANK(O36),K36&gt;O36),"",IF(AND(YEAR(K36)=YEAR(O36), MONTH(K36)=MONTH(O36),NOT(AND(DAY(K36)=1,O36=DATE(YEAR(O36),MONTH(O36+1),DAY(0))))),DATEDIF(K36,O36,"D")+1, MOD(DATEDIF(K36,IF(DAY(K36)=1,K36,DATE(YEAR(K36),MONTH(K36)+1,1)),"D") + DATEDIF(IF(O36=DATE(YEAR(O36),MONTH(O36)+1,DAY(0)),O36,DATE(YEAR(O36), MONTH(O36),0)),O36,"D"),30))))</f>
        <v>0</v>
      </c>
      <c r="AE36" s="20"/>
      <c r="AF36" s="20"/>
      <c r="AG36" s="20"/>
      <c r="AH36" s="20"/>
      <c r="AI36" s="20"/>
      <c r="AL36" s="51"/>
      <c r="AM36" s="49"/>
      <c r="AN36" s="51"/>
      <c r="AQ36" s="182"/>
      <c r="AR36" s="182"/>
      <c r="AS36" s="182"/>
      <c r="AT36" s="182"/>
      <c r="AU36" s="182"/>
    </row>
    <row r="37" spans="1:49" ht="17.100000000000001" customHeight="1" x14ac:dyDescent="0.2">
      <c r="A37" s="46"/>
      <c r="B37" s="118"/>
      <c r="C37" s="118"/>
      <c r="D37" s="118"/>
      <c r="E37" s="118"/>
      <c r="F37" s="118"/>
      <c r="G37" s="118"/>
      <c r="H37" s="118"/>
      <c r="I37" s="118"/>
      <c r="J37" s="118"/>
      <c r="K37" s="119"/>
      <c r="L37" s="120"/>
      <c r="M37" s="120"/>
      <c r="N37" s="120"/>
      <c r="O37" s="121"/>
      <c r="P37" s="122"/>
      <c r="Q37" s="123"/>
      <c r="R37" s="123"/>
      <c r="S37" s="123"/>
      <c r="T37" s="123"/>
      <c r="U37" s="123"/>
      <c r="V37" s="123"/>
      <c r="W37" s="123"/>
      <c r="X37" s="123"/>
      <c r="Z37" s="19"/>
      <c r="AA37" s="19"/>
      <c r="AB37" s="34">
        <f t="shared" si="0"/>
        <v>0</v>
      </c>
      <c r="AC37" s="35">
        <f t="shared" si="1"/>
        <v>0</v>
      </c>
      <c r="AD37" s="34">
        <f t="shared" si="2"/>
        <v>0</v>
      </c>
      <c r="AE37" s="20"/>
      <c r="AF37" s="20"/>
      <c r="AG37" s="20"/>
      <c r="AH37" s="20"/>
      <c r="AI37" s="20"/>
      <c r="AL37" s="51"/>
      <c r="AM37" s="49"/>
      <c r="AN37" s="51"/>
      <c r="AQ37" s="182"/>
      <c r="AR37" s="182"/>
      <c r="AS37" s="182"/>
      <c r="AT37" s="182"/>
      <c r="AU37" s="182"/>
    </row>
    <row r="38" spans="1:49" ht="17.100000000000001" customHeight="1" x14ac:dyDescent="0.2">
      <c r="A38" s="46"/>
      <c r="B38" s="118"/>
      <c r="C38" s="118"/>
      <c r="D38" s="118"/>
      <c r="E38" s="118"/>
      <c r="F38" s="118"/>
      <c r="G38" s="118"/>
      <c r="H38" s="118"/>
      <c r="I38" s="118"/>
      <c r="J38" s="118"/>
      <c r="K38" s="119"/>
      <c r="L38" s="120"/>
      <c r="M38" s="120"/>
      <c r="N38" s="120"/>
      <c r="O38" s="121"/>
      <c r="P38" s="122"/>
      <c r="Q38" s="123"/>
      <c r="R38" s="123"/>
      <c r="S38" s="123"/>
      <c r="T38" s="123"/>
      <c r="U38" s="123"/>
      <c r="V38" s="123"/>
      <c r="W38" s="123"/>
      <c r="X38" s="123"/>
      <c r="Z38" s="19"/>
      <c r="AA38" s="19"/>
      <c r="AB38" s="34">
        <f t="shared" si="0"/>
        <v>0</v>
      </c>
      <c r="AC38" s="35">
        <f t="shared" si="1"/>
        <v>0</v>
      </c>
      <c r="AD38" s="34">
        <f t="shared" si="2"/>
        <v>0</v>
      </c>
      <c r="AE38" s="20"/>
      <c r="AF38" s="20"/>
      <c r="AG38" s="20"/>
      <c r="AH38" s="20"/>
      <c r="AI38" s="20"/>
      <c r="AL38" s="51"/>
      <c r="AM38" s="49"/>
      <c r="AN38" s="51"/>
      <c r="AQ38" s="128"/>
      <c r="AR38" s="128"/>
      <c r="AS38" s="128"/>
      <c r="AT38" s="128"/>
      <c r="AU38" s="128"/>
    </row>
    <row r="39" spans="1:49" ht="17.100000000000001" customHeight="1" thickBot="1" x14ac:dyDescent="0.25">
      <c r="A39" s="46"/>
      <c r="B39" s="118"/>
      <c r="C39" s="118"/>
      <c r="D39" s="118"/>
      <c r="E39" s="118"/>
      <c r="F39" s="118"/>
      <c r="G39" s="118"/>
      <c r="H39" s="118"/>
      <c r="I39" s="118"/>
      <c r="J39" s="118"/>
      <c r="K39" s="119"/>
      <c r="L39" s="120"/>
      <c r="M39" s="120"/>
      <c r="N39" s="120"/>
      <c r="O39" s="121"/>
      <c r="P39" s="122"/>
      <c r="Q39" s="123"/>
      <c r="R39" s="123"/>
      <c r="S39" s="123"/>
      <c r="T39" s="123"/>
      <c r="U39" s="123"/>
      <c r="V39" s="123"/>
      <c r="W39" s="123"/>
      <c r="X39" s="123"/>
      <c r="Z39" s="19"/>
      <c r="AA39" s="19"/>
      <c r="AB39" s="34">
        <f t="shared" si="0"/>
        <v>0</v>
      </c>
      <c r="AC39" s="35">
        <f t="shared" si="1"/>
        <v>0</v>
      </c>
      <c r="AD39" s="34">
        <f t="shared" si="2"/>
        <v>0</v>
      </c>
      <c r="AE39" s="20"/>
      <c r="AF39" s="20"/>
      <c r="AG39" s="20"/>
      <c r="AH39" s="20"/>
      <c r="AI39" s="20"/>
      <c r="AL39" s="51"/>
      <c r="AM39" s="49"/>
      <c r="AN39" s="51"/>
    </row>
    <row r="40" spans="1:49" ht="17.100000000000001" customHeight="1" thickBot="1" x14ac:dyDescent="0.25">
      <c r="A40" s="46"/>
      <c r="B40" s="118"/>
      <c r="C40" s="118"/>
      <c r="D40" s="118"/>
      <c r="E40" s="118"/>
      <c r="F40" s="118"/>
      <c r="G40" s="118"/>
      <c r="H40" s="118"/>
      <c r="I40" s="118"/>
      <c r="J40" s="118"/>
      <c r="K40" s="119"/>
      <c r="L40" s="120"/>
      <c r="M40" s="120"/>
      <c r="N40" s="120"/>
      <c r="O40" s="121"/>
      <c r="P40" s="122"/>
      <c r="Q40" s="123"/>
      <c r="R40" s="123"/>
      <c r="S40" s="123"/>
      <c r="T40" s="123"/>
      <c r="U40" s="123"/>
      <c r="V40" s="123"/>
      <c r="W40" s="123"/>
      <c r="X40" s="123"/>
      <c r="Z40" s="19"/>
      <c r="AA40" s="19"/>
      <c r="AB40" s="34">
        <f t="shared" si="0"/>
        <v>0</v>
      </c>
      <c r="AC40" s="35">
        <f t="shared" si="1"/>
        <v>0</v>
      </c>
      <c r="AD40" s="34">
        <f t="shared" si="2"/>
        <v>0</v>
      </c>
      <c r="AE40" s="20"/>
      <c r="AF40" s="20"/>
      <c r="AG40" s="20"/>
      <c r="AH40" s="20"/>
      <c r="AI40" s="20"/>
      <c r="AL40" s="51"/>
      <c r="AM40" s="49"/>
      <c r="AN40" s="51"/>
      <c r="AP40" s="179"/>
      <c r="AQ40" s="180"/>
      <c r="AR40" s="180"/>
      <c r="AS40" s="180"/>
      <c r="AT40" s="180"/>
      <c r="AU40" s="180"/>
      <c r="AV40" s="180"/>
      <c r="AW40" s="181"/>
    </row>
    <row r="41" spans="1:49" ht="17.100000000000001" customHeight="1" thickBot="1" x14ac:dyDescent="0.25">
      <c r="A41" s="46"/>
      <c r="B41" s="118"/>
      <c r="C41" s="118"/>
      <c r="D41" s="118"/>
      <c r="E41" s="118"/>
      <c r="F41" s="118"/>
      <c r="G41" s="118"/>
      <c r="H41" s="118"/>
      <c r="I41" s="118"/>
      <c r="J41" s="118"/>
      <c r="K41" s="119"/>
      <c r="L41" s="120"/>
      <c r="M41" s="120"/>
      <c r="N41" s="120"/>
      <c r="O41" s="121"/>
      <c r="P41" s="122"/>
      <c r="Q41" s="123"/>
      <c r="R41" s="123"/>
      <c r="S41" s="123"/>
      <c r="T41" s="123"/>
      <c r="U41" s="123"/>
      <c r="V41" s="123"/>
      <c r="W41" s="123"/>
      <c r="X41" s="123"/>
      <c r="Z41" s="19"/>
      <c r="AA41" s="19"/>
      <c r="AB41" s="34">
        <f t="shared" si="0"/>
        <v>0</v>
      </c>
      <c r="AC41" s="35">
        <f t="shared" si="1"/>
        <v>0</v>
      </c>
      <c r="AD41" s="34">
        <f t="shared" si="2"/>
        <v>0</v>
      </c>
      <c r="AE41" s="20"/>
      <c r="AF41" s="20"/>
      <c r="AG41" s="20"/>
      <c r="AH41" s="20"/>
      <c r="AI41" s="20"/>
      <c r="AL41" s="51"/>
      <c r="AM41" s="49"/>
      <c r="AN41" s="51"/>
      <c r="AP41" s="170"/>
      <c r="AQ41" s="171"/>
      <c r="AR41" s="171"/>
      <c r="AS41" s="171"/>
      <c r="AT41" s="171"/>
      <c r="AU41" s="171"/>
      <c r="AV41" s="171"/>
      <c r="AW41" s="172"/>
    </row>
    <row r="42" spans="1:49" ht="17.100000000000001" customHeight="1" x14ac:dyDescent="0.2">
      <c r="A42" s="46"/>
      <c r="B42" s="118"/>
      <c r="C42" s="118"/>
      <c r="D42" s="118"/>
      <c r="E42" s="118"/>
      <c r="F42" s="118"/>
      <c r="G42" s="118"/>
      <c r="H42" s="118"/>
      <c r="I42" s="118"/>
      <c r="J42" s="118"/>
      <c r="K42" s="119"/>
      <c r="L42" s="120"/>
      <c r="M42" s="120"/>
      <c r="N42" s="120"/>
      <c r="O42" s="121"/>
      <c r="P42" s="122"/>
      <c r="Q42" s="123"/>
      <c r="R42" s="123"/>
      <c r="S42" s="123"/>
      <c r="T42" s="123"/>
      <c r="U42" s="123"/>
      <c r="V42" s="123"/>
      <c r="W42" s="123"/>
      <c r="X42" s="123"/>
      <c r="Z42" s="19"/>
      <c r="AA42" s="19"/>
      <c r="AB42" s="34">
        <f t="shared" si="0"/>
        <v>0</v>
      </c>
      <c r="AC42" s="35">
        <f t="shared" si="1"/>
        <v>0</v>
      </c>
      <c r="AD42" s="34">
        <f t="shared" si="2"/>
        <v>0</v>
      </c>
      <c r="AE42" s="20"/>
      <c r="AF42" s="20"/>
      <c r="AG42" s="20"/>
      <c r="AH42" s="20"/>
      <c r="AI42" s="20"/>
      <c r="AL42" s="51"/>
      <c r="AM42" s="49"/>
      <c r="AN42" s="51"/>
      <c r="AP42" s="169"/>
      <c r="AQ42" s="162"/>
      <c r="AR42" s="162"/>
      <c r="AS42" s="162"/>
      <c r="AT42" s="53"/>
      <c r="AU42" s="53"/>
      <c r="AV42" s="54"/>
      <c r="AW42" s="55"/>
    </row>
    <row r="43" spans="1:49" ht="17.100000000000001" customHeight="1" x14ac:dyDescent="0.2">
      <c r="A43" s="46"/>
      <c r="B43" s="175"/>
      <c r="C43" s="175"/>
      <c r="D43" s="175"/>
      <c r="E43" s="175"/>
      <c r="F43" s="175"/>
      <c r="G43" s="175"/>
      <c r="H43" s="175"/>
      <c r="I43" s="175"/>
      <c r="J43" s="175"/>
      <c r="K43" s="176"/>
      <c r="L43" s="176"/>
      <c r="M43" s="176"/>
      <c r="N43" s="176"/>
      <c r="O43" s="177"/>
      <c r="P43" s="177"/>
      <c r="Q43" s="178"/>
      <c r="R43" s="178"/>
      <c r="S43" s="178"/>
      <c r="T43" s="178"/>
      <c r="U43" s="178"/>
      <c r="V43" s="178"/>
      <c r="W43" s="178"/>
      <c r="X43" s="178"/>
      <c r="Z43" s="19"/>
      <c r="AA43" s="19"/>
      <c r="AB43" s="34">
        <f t="shared" si="0"/>
        <v>0</v>
      </c>
      <c r="AC43" s="35">
        <f t="shared" si="1"/>
        <v>0</v>
      </c>
      <c r="AD43" s="34">
        <f t="shared" si="2"/>
        <v>0</v>
      </c>
      <c r="AE43" s="20"/>
      <c r="AF43" s="20"/>
      <c r="AG43" s="20"/>
      <c r="AH43" s="20"/>
      <c r="AI43" s="20"/>
      <c r="AL43" s="51"/>
      <c r="AM43" s="49"/>
      <c r="AN43" s="51"/>
      <c r="AP43" s="140"/>
      <c r="AQ43" s="141"/>
      <c r="AR43" s="141"/>
      <c r="AS43" s="141"/>
      <c r="AT43" s="16"/>
      <c r="AU43" s="16"/>
      <c r="AW43" s="56"/>
    </row>
    <row r="44" spans="1:49" ht="15.75" thickBot="1" x14ac:dyDescent="0.3"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Z44" s="33" t="e">
        <f>+YEAR(#REF!)</f>
        <v>#REF!</v>
      </c>
      <c r="AA44" s="19"/>
      <c r="AB44" s="37">
        <f>SUM(AB35:AB43) + FLOOR((SUM(AC35:AC43) + FLOOR(SUM(AD35:AD43)/30,1))/12,1)</f>
        <v>0</v>
      </c>
      <c r="AC44" s="38">
        <f>MOD((SUM(AC35:AC43) + FLOOR(SUM(AD35:AD43)/30,1)),12)</f>
        <v>0</v>
      </c>
      <c r="AD44" s="38">
        <f>MOD((SUM(AD26:AD43) + FLOOR(SUM(AE26:AE43)/30,1)),12)</f>
        <v>0</v>
      </c>
      <c r="AE44" s="173"/>
      <c r="AF44" s="173"/>
      <c r="AG44" s="174"/>
      <c r="AH44" s="20"/>
      <c r="AI44" s="20"/>
      <c r="AP44" s="140"/>
      <c r="AQ44" s="141"/>
      <c r="AR44" s="141"/>
      <c r="AS44" s="141"/>
      <c r="AT44" s="16"/>
      <c r="AU44" s="16"/>
      <c r="AW44" s="56"/>
    </row>
    <row r="45" spans="1:49" ht="18.75" customHeight="1" thickTop="1" thickBot="1" x14ac:dyDescent="0.25">
      <c r="A45" s="16" t="s">
        <v>51</v>
      </c>
      <c r="B45" s="24" t="s">
        <v>60</v>
      </c>
      <c r="C45" s="3"/>
      <c r="D45" s="3"/>
      <c r="E45" s="3"/>
      <c r="F45" s="3"/>
      <c r="G45" s="3"/>
      <c r="H45" s="3"/>
      <c r="I45" s="3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3"/>
      <c r="Z45" s="19"/>
      <c r="AA45" s="19"/>
      <c r="AB45" s="20"/>
      <c r="AC45" s="20"/>
      <c r="AD45" s="20"/>
      <c r="AE45" s="20"/>
      <c r="AF45" s="20"/>
      <c r="AG45" s="20"/>
      <c r="AH45" s="20"/>
      <c r="AI45" s="20"/>
      <c r="AN45" s="41"/>
      <c r="AP45" s="157"/>
      <c r="AQ45" s="158"/>
      <c r="AR45" s="30"/>
      <c r="AS45" s="30"/>
      <c r="AT45" s="57"/>
      <c r="AU45" s="57"/>
      <c r="AV45" s="30"/>
      <c r="AW45" s="31"/>
    </row>
    <row r="46" spans="1:49" ht="16.5" customHeight="1" thickBot="1" x14ac:dyDescent="0.25">
      <c r="B46" s="112" t="s">
        <v>2</v>
      </c>
      <c r="C46" s="113"/>
      <c r="D46" s="112" t="s">
        <v>3</v>
      </c>
      <c r="E46" s="114"/>
      <c r="F46" s="114"/>
      <c r="G46" s="113"/>
      <c r="H46" s="115" t="s">
        <v>4</v>
      </c>
      <c r="I46" s="116"/>
      <c r="J46" s="4" t="s">
        <v>5</v>
      </c>
      <c r="K46" s="115" t="s">
        <v>16</v>
      </c>
      <c r="L46" s="117"/>
      <c r="M46" s="116"/>
      <c r="N46" s="112" t="s">
        <v>14</v>
      </c>
      <c r="O46" s="114"/>
      <c r="P46" s="114"/>
      <c r="Q46" s="114"/>
      <c r="R46" s="114"/>
      <c r="S46" s="114"/>
      <c r="T46" s="114"/>
      <c r="U46" s="114"/>
      <c r="V46" s="114"/>
      <c r="W46" s="114"/>
      <c r="X46" s="113"/>
      <c r="Z46" s="19"/>
      <c r="AA46" s="19">
        <v>41274</v>
      </c>
      <c r="AB46" s="20"/>
      <c r="AC46" s="20"/>
      <c r="AD46" s="20"/>
      <c r="AE46" s="20"/>
      <c r="AF46" s="19">
        <v>41275</v>
      </c>
      <c r="AG46" s="19"/>
      <c r="AH46" s="20"/>
      <c r="AI46" s="20"/>
      <c r="AN46" s="41"/>
      <c r="AP46" s="170"/>
      <c r="AQ46" s="171"/>
      <c r="AR46" s="171"/>
      <c r="AS46" s="171"/>
      <c r="AT46" s="171"/>
      <c r="AU46" s="171"/>
      <c r="AV46" s="171"/>
      <c r="AW46" s="172"/>
    </row>
    <row r="47" spans="1:49" x14ac:dyDescent="0.2">
      <c r="B47" s="148" t="str">
        <f t="shared" ref="B47" si="3">IF(K36="","",+IF(AND(AL35=0,AM35=0,AN35=2),"",O35+1))</f>
        <v/>
      </c>
      <c r="C47" s="149"/>
      <c r="D47" s="148" t="str">
        <f>IF(K36="","",+IF(AND(AL35=0,AM35=0,AN35=2),"",K36-1))</f>
        <v/>
      </c>
      <c r="E47" s="150"/>
      <c r="F47" s="150"/>
      <c r="G47" s="149"/>
      <c r="H47" s="163" t="str">
        <f>+IF(B47="","",+IF(OR(ISBLANK(B47),ISBLANK(D47),B47&gt;D47),"",IF(AND(YEAR(B47)=YEAR(D47),MONTH(B47)=MONTH(D47)),0,FLOOR((IF(IF(DAY(B47)=1, B47,DATE(YEAR(B47),MONTH(B47)+1,1))&lt;IF(D47= DATE(YEAR(D47),MONTH(D47)+1,DAY(0)), D47, DATE(YEAR(D47), MONTH(D47),1)),DATEDIF(IF(DAY(B47)=1, B47,DATE(YEAR(B47),MONTH(B47)+1,1)),IF(D47= DATE(YEAR(D47),MONTH(D47)+1,DAY(0)), D47+1, DATE(YEAR(D47), MONTH(D47),1)),"M"),0) + FLOOR((DATEDIF(B47,IF(DAY(B47)=1,B47,DATE(YEAR(B47),MONTH(B47)+1,1)),"D") + DATEDIF(IF(D47=DATE(YEAR(D47),MONTH(D47)+1,DAY(0)),D47,DATE(YEAR(D47), MONTH(D47),0)),D47,"D"))/30,1))/12,1))))</f>
        <v/>
      </c>
      <c r="I47" s="164"/>
      <c r="J47" s="10" t="str">
        <f>IF(B47="","",IF(OR(ISBLANK(B47),ISBLANK(D47),ISBLANK(D47),B47&gt;D47),"",IF(AND(YEAR(B47)=YEAR(D47), MONTH(B47)=MONTH(D47),NOT(AND(DAY(B47)=1,D47=DATE(YEAR(D47),MONTH(D47+1),DAY(0))))),0,MOD(IF(IF(DAY(B47)=1, B47,DATE(YEAR(B47),MONTH(B47)+1,1))&lt;IF(D47= DATE(YEAR(D47),MONTH(D47)+1,DAY(0)), D47, DATE(YEAR(D47), MONTH(D47),1)),DATEDIF(IF(DAY(B47)=1, B47,DATE(YEAR(B47),MONTH(B47)+1,1)),IF(D47= DATE(YEAR(D47),MONTH(D47)+1,DAY(0)), D47+1, DATE(YEAR(D47), MONTH(D47),1)),"M"),0) + FLOOR((DATEDIF(B47,IF(DAY(B47)=1,B47,DATE(YEAR(B47),MONTH(B47)+1,1)),"D") + DATEDIF(IF(D47=DATE(YEAR(D47),MONTH(D47)+1,DAY(0)),D47,DATE(YEAR(D47), MONTH(D47),0)),D47,"D"))/30,1),12))))</f>
        <v/>
      </c>
      <c r="K47" s="163" t="str">
        <f>IF(B47="","",IF(OR(ISBLANK(B47),ISBLANK(D47),ISBLANK(D47),B47&gt;D47),"",IF(AND(YEAR(B47)=YEAR(D47), MONTH(B47)=MONTH(D47),NOT(AND(DAY(B47)=1,D47=DATE(YEAR(D47),MONTH(D47+1),DAY(0))))),DATEDIF(B47,D47,"D")+1, MOD(DATEDIF(B47,IF(DAY(B47)=1,B47,DATE(YEAR(B47),MONTH(B47)+1,1)),"D") + DATEDIF(IF(D47=DATE(YEAR(D47),MONTH(D47)+1,DAY(0)),D47,DATE(YEAR(D47), MONTH(D47),0)),D47,"D"),30))))</f>
        <v/>
      </c>
      <c r="L47" s="165"/>
      <c r="M47" s="164"/>
      <c r="N47" s="166"/>
      <c r="O47" s="167"/>
      <c r="P47" s="167"/>
      <c r="Q47" s="167"/>
      <c r="R47" s="167"/>
      <c r="S47" s="167"/>
      <c r="T47" s="167"/>
      <c r="U47" s="167"/>
      <c r="V47" s="167"/>
      <c r="W47" s="167"/>
      <c r="X47" s="168"/>
      <c r="Z47" s="32" t="str">
        <f>IF($B47="","",+IF(AND(YEAR($B47)&lt;2013,YEAR($D47)&lt;2013),$B47,IF(AND(YEAR($B47)&lt;2013,YEAR($D47)&gt;2012),$B47,IF(AND(YEAR($B47)&gt;2012,YEAR($D47)&gt;2012),""))))</f>
        <v/>
      </c>
      <c r="AA47" s="32" t="str">
        <f>IF(Z47="","",+IF(YEAR($D47)&lt;2013,$D47,IF(AND(YEAR($B47)&lt;2013,YEAR($D47)&gt;2012),$AA$46)))</f>
        <v/>
      </c>
      <c r="AB47" s="39">
        <f>IF(Z47="",0,+IF(OR(ISBLANK(Z47),ISBLANK(AA47),Z47&gt;AA47),"",IF(AND(YEAR(Z47)=YEAR(AA47),MONTH(Z47)=MONTH(AA47)),0,FLOOR((IF(IF(DAY(Z47)=1, Z47,DATE(YEAR(Z47),MONTH(Z47)+1,1))&lt;IF(AA47= DATE(YEAR(AA47),MONTH(AA47)+1,DAY(0)), AA47, DATE(YEAR(AA47), MONTH(AA47),1)),DATEDIF(IF(DAY(Z47)=1, Z47,DATE(YEAR(Z47),MONTH(Z47)+1,1)),IF(AA47= DATE(YEAR(AA47),MONTH(AA47)+1,DAY(0)), AA47+1, DATE(YEAR(AA47), MONTH(AA47),1)),"M"),0) + FLOOR((DATEDIF(Z47,IF(DAY(Z47)=1,Z47,DATE(YEAR(Z47),MONTH(Z47)+1,1)),"D") + DATEDIF(IF(AA47=DATE(YEAR(AA47),MONTH(AA47)+1,DAY(0)),AA47,DATE(YEAR(AA47), MONTH(AA47),0)),AA47,"D"))/30,1))/12,1))))</f>
        <v>0</v>
      </c>
      <c r="AC47" s="40">
        <f>IF(Z47="",0,+IF(OR(ISBLANK(Z47),ISBLANK(AA47),ISBLANK(AA47),Z47&gt;AA47),"",IF(AND(YEAR(Z47)=YEAR(AA47), MONTH(Z47)=MONTH(AA47),NOT(AND(DAY(Z47)=1,AA47=DATE(YEAR(AA47),MONTH(AA47+1),DAY(0))))),0,MOD(IF(IF(DAY(Z47)=1, Z47,DATE(YEAR(Z47),MONTH(Z47)+1,1))&lt;IF(AA47= DATE(YEAR(AA47),MONTH(AA47)+1,DAY(0)), AA47, DATE(YEAR(AA47), MONTH(AA47),1)),DATEDIF(IF(DAY(Z47)=1, Z47,DATE(YEAR(Z47),MONTH(Z47)+1,1)),IF(AA47= DATE(YEAR(AA47),MONTH(AA47)+1,DAY(0)), AA47+1, DATE(YEAR(AA47), MONTH(AA47),1)),"M"),0) + FLOOR((DATEDIF(Z47,IF(DAY(Z47)=1,Z47,DATE(YEAR(Z47),MONTH(Z47)+1,1)),"D") + DATEDIF(IF(AA47=DATE(YEAR(AA47),MONTH(AA47)+1,DAY(0)),AA47,DATE(YEAR(AA47), MONTH(AA47),0)),AA47,"D"))/30,1),12))))</f>
        <v>0</v>
      </c>
      <c r="AD47" s="36">
        <f>IF(Z47="",0,+IF(OR(ISBLANK(Z47),ISBLANK(AA47),ISBLANK(AA47),Z47&gt;AA47),"",IF(AND(YEAR(Z47)=YEAR(AA47), MONTH(Z47)=MONTH(AA47),NOT(AND(DAY(Z47)=1,AA47=DATE(YEAR(AA47),MONTH(AA47+1),DAY(0))))),DATEDIF(Z47,AA47,"D")+1, MOD(DATEDIF(Z47,IF(DAY(Z47)=1,Z47,DATE(YEAR(Z47),MONTH(Z47)+1,1)),"D") + DATEDIF(IF(AA47=DATE(YEAR(AA47),MONTH(AA47)+1,DAY(0)),AA47,DATE(YEAR(AA47), MONTH(AA47),0)),AA47,"D"),30))))</f>
        <v>0</v>
      </c>
      <c r="AE47" s="20"/>
      <c r="AF47" s="32" t="e">
        <f>IF(#REF!="","",+IF(AND(YEAR(#REF!)&lt;2013,YEAR(#REF!)&lt;2013),"",IF(AND(YEAR(#REF!)&lt;2013,YEAR(#REF!)&gt;2012),#REF!,IF(AND(YEAR(#REF!)&gt;2012,YEAR(#REF!)&gt;2012),#REF!,""))))</f>
        <v>#REF!</v>
      </c>
      <c r="AG47" s="32" t="e">
        <f>IF(#REF!="","",+IF(YEAR(#REF!)&lt;2013,"",#REF!))</f>
        <v>#REF!</v>
      </c>
      <c r="AH47" s="39" t="e">
        <f>IF(AF47="",0,+IF(OR(ISBLANK(AF47),ISBLANK(AG47),AF47&gt;AG47),"",IF(AND(YEAR(AF47)=YEAR(AG47),MONTH(AF47)=MONTH(AG47)),0,FLOOR((IF(IF(DAY(AF47)=1, AF47,DATE(YEAR(AF47),MONTH(AF47)+1,1))&lt;IF(AG47= DATE(YEAR(AG47),MONTH(AG47)+1,DAY(0)), AG47, DATE(YEAR(AG47), MONTH(AG47),1)),DATEDIF(IF(DAY(AF47)=1, AF47,DATE(YEAR(AF47),MONTH(AF47)+1,1)),IF(AG47= DATE(YEAR(AG47),MONTH(AG47)+1,DAY(0)), AG47+1, DATE(YEAR(AG47), MONTH(AG47),1)),"M"),0) + FLOOR((DATEDIF(AF47,IF(DAY(AF47)=1,AF47,DATE(YEAR(AF47),MONTH(AF47)+1,1)),"D") + DATEDIF(IF(AG47=DATE(YEAR(AG47),MONTH(AG47)+1,DAY(0)),AG47,DATE(YEAR(AG47), MONTH(AG47),0)),AG47,"D"))/30,1))/12,1))))</f>
        <v>#REF!</v>
      </c>
      <c r="AI47" s="40" t="e">
        <f>IF(AF47="",0,+IF(OR(ISBLANK(AF47),ISBLANK(AG47),ISBLANK(AG47),AF47&gt;AG47),"",IF(AND(YEAR(AF47)=YEAR(AG47), MONTH(AF47)=MONTH(AG47),NOT(AND(DAY(AF47)=1,AG47=DATE(YEAR(AG47),MONTH(AG47+1),DAY(0))))),0,MOD(IF(IF(DAY(AF47)=1, AF47,DATE(YEAR(AF47),MONTH(AF47)+1,1))&lt;IF(AG47= DATE(YEAR(AG47),MONTH(AG47)+1,DAY(0)), AG47, DATE(YEAR(AG47), MONTH(AG47),1)),DATEDIF(IF(DAY(AF47)=1, AF47,DATE(YEAR(AF47),MONTH(AF47)+1,1)),IF(AG47= DATE(YEAR(AG47),MONTH(AG47)+1,DAY(0)), AG47+1, DATE(YEAR(AG47), MONTH(AG47),1)),"M"),0) + FLOOR((DATEDIF(AF47,IF(DAY(AF47)=1,AF47,DATE(YEAR(AF47),MONTH(AF47)+1,1)),"D") + DATEDIF(IF(AG47=DATE(YEAR(AG47),MONTH(AG47)+1,DAY(0)),AG47,DATE(YEAR(AG47), MONTH(AG47),0)),AG47,"D"))/30,1),12))))</f>
        <v>#REF!</v>
      </c>
      <c r="AJ47" s="50"/>
      <c r="AP47" s="169"/>
      <c r="AQ47" s="162"/>
      <c r="AR47" s="162"/>
      <c r="AS47" s="162"/>
      <c r="AT47" s="53"/>
      <c r="AU47" s="53"/>
      <c r="AV47" s="54"/>
      <c r="AW47" s="55"/>
    </row>
    <row r="48" spans="1:49" x14ac:dyDescent="0.2">
      <c r="B48" s="75"/>
      <c r="C48" s="76"/>
      <c r="D48" s="75"/>
      <c r="E48" s="77"/>
      <c r="F48" s="77"/>
      <c r="G48" s="76"/>
      <c r="H48" s="78"/>
      <c r="I48" s="79"/>
      <c r="J48" s="80"/>
      <c r="K48" s="78"/>
      <c r="L48" s="81"/>
      <c r="M48" s="79"/>
      <c r="N48" s="82"/>
      <c r="O48" s="83"/>
      <c r="P48" s="83"/>
      <c r="Q48" s="83"/>
      <c r="R48" s="83"/>
      <c r="S48" s="83"/>
      <c r="T48" s="83"/>
      <c r="U48" s="83"/>
      <c r="V48" s="83"/>
      <c r="W48" s="83"/>
      <c r="X48" s="84"/>
      <c r="Z48" s="32"/>
      <c r="AA48" s="32"/>
      <c r="AB48" s="39"/>
      <c r="AC48" s="40"/>
      <c r="AD48" s="36"/>
      <c r="AE48" s="20"/>
      <c r="AF48" s="32"/>
      <c r="AG48" s="32"/>
      <c r="AH48" s="85"/>
      <c r="AI48" s="68"/>
      <c r="AJ48" s="86"/>
      <c r="AP48" s="74"/>
      <c r="AQ48" s="42"/>
      <c r="AR48" s="42"/>
      <c r="AS48" s="42"/>
      <c r="AT48" s="16"/>
      <c r="AU48" s="16"/>
      <c r="AW48" s="56"/>
    </row>
    <row r="49" spans="1:49" x14ac:dyDescent="0.2">
      <c r="B49" s="75"/>
      <c r="C49" s="76"/>
      <c r="D49" s="75"/>
      <c r="E49" s="77"/>
      <c r="F49" s="77"/>
      <c r="G49" s="76"/>
      <c r="H49" s="78"/>
      <c r="I49" s="79"/>
      <c r="J49" s="80"/>
      <c r="K49" s="78"/>
      <c r="L49" s="81"/>
      <c r="M49" s="79"/>
      <c r="N49" s="82"/>
      <c r="O49" s="83"/>
      <c r="P49" s="83"/>
      <c r="Q49" s="83"/>
      <c r="R49" s="83"/>
      <c r="S49" s="83"/>
      <c r="T49" s="83"/>
      <c r="U49" s="83"/>
      <c r="V49" s="83"/>
      <c r="W49" s="83"/>
      <c r="X49" s="84"/>
      <c r="Z49" s="32"/>
      <c r="AA49" s="32"/>
      <c r="AB49" s="39"/>
      <c r="AC49" s="40"/>
      <c r="AD49" s="36"/>
      <c r="AE49" s="20"/>
      <c r="AF49" s="32"/>
      <c r="AG49" s="32"/>
      <c r="AH49" s="85"/>
      <c r="AI49" s="68"/>
      <c r="AJ49" s="86"/>
      <c r="AP49" s="74"/>
      <c r="AQ49" s="42"/>
      <c r="AR49" s="42"/>
      <c r="AS49" s="42"/>
      <c r="AT49" s="16"/>
      <c r="AU49" s="16"/>
      <c r="AW49" s="56"/>
    </row>
    <row r="50" spans="1:49" x14ac:dyDescent="0.2">
      <c r="B50" s="148" t="str">
        <f>IF(K37="","",+IF(AND(AL36=0,AM36=0,AN36=2),"",O36+1))</f>
        <v/>
      </c>
      <c r="C50" s="149"/>
      <c r="D50" s="148" t="str">
        <f>IF(K37="","",+IF(AND(AL36=0,AM36=0,AN36=2),"",K37-1))</f>
        <v/>
      </c>
      <c r="E50" s="150"/>
      <c r="F50" s="150"/>
      <c r="G50" s="149"/>
      <c r="H50" s="159" t="str">
        <f t="shared" ref="H50:H52" si="4">+IF(B50="","",+IF(OR(ISBLANK(B50),ISBLANK(D50),B50&gt;D50),"",IF(AND(YEAR(B50)=YEAR(D50),MONTH(B50)=MONTH(D50)),0,FLOOR((IF(IF(DAY(B50)=1, B50,DATE(YEAR(B50),MONTH(B50)+1,1))&lt;IF(D50= DATE(YEAR(D50),MONTH(D50)+1,DAY(0)), D50, DATE(YEAR(D50), MONTH(D50),1)),DATEDIF(IF(DAY(B50)=1, B50,DATE(YEAR(B50),MONTH(B50)+1,1)),IF(D50= DATE(YEAR(D50),MONTH(D50)+1,DAY(0)), D50+1, DATE(YEAR(D50), MONTH(D50),1)),"M"),0) + FLOOR((DATEDIF(B50,IF(DAY(B50)=1,B50,DATE(YEAR(B50),MONTH(B50)+1,1)),"D") + DATEDIF(IF(D50=DATE(YEAR(D50),MONTH(D50)+1,DAY(0)),D50,DATE(YEAR(D50), MONTH(D50),0)),D50,"D"))/30,1))/12,1))))</f>
        <v/>
      </c>
      <c r="I50" s="160"/>
      <c r="J50" s="12" t="str">
        <f t="shared" ref="J50:J52" si="5">IF(B50="","",IF(OR(ISBLANK(B50),ISBLANK(D50),ISBLANK(D50),B50&gt;D50),"",IF(AND(YEAR(B50)=YEAR(D50), MONTH(B50)=MONTH(D50),NOT(AND(DAY(B50)=1,D50=DATE(YEAR(D50),MONTH(D50+1),DAY(0))))),0,MOD(IF(IF(DAY(B50)=1, B50,DATE(YEAR(B50),MONTH(B50)+1,1))&lt;IF(D50= DATE(YEAR(D50),MONTH(D50)+1,DAY(0)), D50, DATE(YEAR(D50), MONTH(D50),1)),DATEDIF(IF(DAY(B50)=1, B50,DATE(YEAR(B50),MONTH(B50)+1,1)),IF(D50= DATE(YEAR(D50),MONTH(D50)+1,DAY(0)), D50+1, DATE(YEAR(D50), MONTH(D50),1)),"M"),0) + FLOOR((DATEDIF(B50,IF(DAY(B50)=1,B50,DATE(YEAR(B50),MONTH(B50)+1,1)),"D") + DATEDIF(IF(D50=DATE(YEAR(D50),MONTH(D50)+1,DAY(0)),D50,DATE(YEAR(D50), MONTH(D50),0)),D50,"D"))/30,1),12))))</f>
        <v/>
      </c>
      <c r="K50" s="159" t="str">
        <f t="shared" ref="K50:K52" si="6">IF(B50="","",IF(OR(ISBLANK(B50),ISBLANK(D50),ISBLANK(D50),B50&gt;D50),"",IF(AND(YEAR(B50)=YEAR(D50), MONTH(B50)=MONTH(D50),NOT(AND(DAY(B50)=1,D50=DATE(YEAR(D50),MONTH(D50+1),DAY(0))))),DATEDIF(B50,D50,"D")+1, MOD(DATEDIF(B50,IF(DAY(B50)=1,B50,DATE(YEAR(B50),MONTH(B50)+1,1)),"D") + DATEDIF(IF(D50=DATE(YEAR(D50),MONTH(D50)+1,DAY(0)),D50,DATE(YEAR(D50), MONTH(D50),0)),D50,"D"),30))))</f>
        <v/>
      </c>
      <c r="L50" s="161"/>
      <c r="M50" s="160"/>
      <c r="N50" s="154"/>
      <c r="O50" s="155"/>
      <c r="P50" s="155"/>
      <c r="Q50" s="155"/>
      <c r="R50" s="155"/>
      <c r="S50" s="155"/>
      <c r="T50" s="155"/>
      <c r="U50" s="155"/>
      <c r="V50" s="155"/>
      <c r="W50" s="155"/>
      <c r="X50" s="156"/>
      <c r="Z50" s="32" t="str">
        <f t="shared" ref="Z50:Z52" si="7">IF($B50="","",+IF(AND(YEAR($B50)&lt;2013,YEAR($D50)&lt;2013),$B50,IF(AND(YEAR($B50)&lt;2013,YEAR($D50)&gt;2012),$B50,IF(AND(YEAR($B50)&gt;2012,YEAR($D50)&gt;2012),""))))</f>
        <v/>
      </c>
      <c r="AA50" s="32" t="str">
        <f>IF(Z50="","",+IF(YEAR($D50)&lt;2013,$D50,IF(AND(YEAR($B50)&lt;2013,YEAR($D50)&gt;2012),$AA$46)))</f>
        <v/>
      </c>
      <c r="AB50" s="39">
        <f>IF(Z50="",0,+IF(OR(ISBLANK(Z50),ISBLANK(AA50),Z50&gt;AA50),"",IF(AND(YEAR(Z50)=YEAR(AA50),MONTH(Z50)=MONTH(AA50)),0,FLOOR((IF(IF(DAY(Z50)=1, Z50,DATE(YEAR(Z50),MONTH(Z50)+1,1))&lt;IF(AA50= DATE(YEAR(AA50),MONTH(AA50)+1,DAY(0)), AA50, DATE(YEAR(AA50), MONTH(AA50),1)),DATEDIF(IF(DAY(Z50)=1, Z50,DATE(YEAR(Z50),MONTH(Z50)+1,1)),IF(AA50= DATE(YEAR(AA50),MONTH(AA50)+1,DAY(0)), AA50+1, DATE(YEAR(AA50), MONTH(AA50),1)),"M"),0) + FLOOR((DATEDIF(Z50,IF(DAY(Z50)=1,Z50,DATE(YEAR(Z50),MONTH(Z50)+1,1)),"D") + DATEDIF(IF(AA50=DATE(YEAR(AA50),MONTH(AA50)+1,DAY(0)),AA50,DATE(YEAR(AA50), MONTH(AA50),0)),AA50,"D"))/30,1))/12,1))))</f>
        <v>0</v>
      </c>
      <c r="AC50" s="40">
        <f>IF(Z50="",0,+IF(OR(ISBLANK(Z50),ISBLANK(AA50),ISBLANK(AA50),Z50&gt;AA50),"",IF(AND(YEAR(Z50)=YEAR(AA50), MONTH(Z50)=MONTH(AA50),NOT(AND(DAY(Z50)=1,AA50=DATE(YEAR(AA50),MONTH(AA50+1),DAY(0))))),0,MOD(IF(IF(DAY(Z50)=1, Z50,DATE(YEAR(Z50),MONTH(Z50)+1,1))&lt;IF(AA50= DATE(YEAR(AA50),MONTH(AA50)+1,DAY(0)), AA50, DATE(YEAR(AA50), MONTH(AA50),1)),DATEDIF(IF(DAY(Z50)=1, Z50,DATE(YEAR(Z50),MONTH(Z50)+1,1)),IF(AA50= DATE(YEAR(AA50),MONTH(AA50)+1,DAY(0)), AA50+1, DATE(YEAR(AA50), MONTH(AA50),1)),"M"),0) + FLOOR((DATEDIF(Z50,IF(DAY(Z50)=1,Z50,DATE(YEAR(Z50),MONTH(Z50)+1,1)),"D") + DATEDIF(IF(AA50=DATE(YEAR(AA50),MONTH(AA50)+1,DAY(0)),AA50,DATE(YEAR(AA50), MONTH(AA50),0)),AA50,"D"))/30,1),12))))</f>
        <v>0</v>
      </c>
      <c r="AD50" s="36">
        <f>IF(Z50="",0,+IF(OR(ISBLANK(Z50),ISBLANK(AA50),ISBLANK(AA50),Z50&gt;AA50),"",IF(AND(YEAR(Z50)=YEAR(AA50), MONTH(Z50)=MONTH(AA50),NOT(AND(DAY(Z50)=1,AA50=DATE(YEAR(AA50),MONTH(AA50+1),DAY(0))))),DATEDIF(Z50,AA50,"D")+1, MOD(DATEDIF(Z50,IF(DAY(Z50)=1,Z50,DATE(YEAR(Z50),MONTH(Z50)+1,1)),"D") + DATEDIF(IF(AA50=DATE(YEAR(AA50),MONTH(AA50)+1,DAY(0)),AA50,DATE(YEAR(AA50), MONTH(AA50),0)),AA50,"D"),30))))</f>
        <v>0</v>
      </c>
      <c r="AE50" s="20"/>
      <c r="AF50" s="20"/>
      <c r="AG50" s="20"/>
      <c r="AH50" s="20"/>
      <c r="AI50" s="20"/>
      <c r="AP50" s="140"/>
      <c r="AQ50" s="141"/>
      <c r="AR50" s="141"/>
      <c r="AS50" s="141"/>
      <c r="AT50" s="16"/>
      <c r="AU50" s="16"/>
      <c r="AW50" s="56"/>
    </row>
    <row r="51" spans="1:49" x14ac:dyDescent="0.2">
      <c r="B51" s="148" t="str">
        <f>IF(K38="","",+IF(AND(AL37=0,AM37=0,AN37=2),"",O37+1))</f>
        <v/>
      </c>
      <c r="C51" s="149"/>
      <c r="D51" s="148" t="str">
        <f t="shared" ref="D51:D52" si="8">IF(K38="","",+IF(AND(AL37=0,AM37=0,AN37=2),"",K38-1))</f>
        <v/>
      </c>
      <c r="E51" s="150"/>
      <c r="F51" s="150"/>
      <c r="G51" s="149"/>
      <c r="H51" s="159" t="str">
        <f t="shared" si="4"/>
        <v/>
      </c>
      <c r="I51" s="160"/>
      <c r="J51" s="12" t="str">
        <f t="shared" si="5"/>
        <v/>
      </c>
      <c r="K51" s="159" t="str">
        <f t="shared" si="6"/>
        <v/>
      </c>
      <c r="L51" s="161"/>
      <c r="M51" s="160"/>
      <c r="N51" s="154"/>
      <c r="O51" s="155"/>
      <c r="P51" s="155"/>
      <c r="Q51" s="155"/>
      <c r="R51" s="155"/>
      <c r="S51" s="155"/>
      <c r="T51" s="155"/>
      <c r="U51" s="155"/>
      <c r="V51" s="155"/>
      <c r="W51" s="155"/>
      <c r="X51" s="156"/>
      <c r="Z51" s="32" t="str">
        <f t="shared" si="7"/>
        <v/>
      </c>
      <c r="AA51" s="32" t="str">
        <f t="shared" ref="AA51:AA52" si="9">IF(Z51="","",+IF(YEAR($D51)&lt;2013,$D51,IF(AND(YEAR($B51)&lt;2013,YEAR($D51)&gt;2012),$AA$46)))</f>
        <v/>
      </c>
      <c r="AB51" s="39">
        <f t="shared" ref="AB51:AB52" si="10">IF(Z51="",0,+IF(OR(ISBLANK(Z51),ISBLANK(AA51),Z51&gt;AA51),"",IF(AND(YEAR(Z51)=YEAR(AA51),MONTH(Z51)=MONTH(AA51)),0,FLOOR((IF(IF(DAY(Z51)=1, Z51,DATE(YEAR(Z51),MONTH(Z51)+1,1))&lt;IF(AA51= DATE(YEAR(AA51),MONTH(AA51)+1,DAY(0)), AA51, DATE(YEAR(AA51), MONTH(AA51),1)),DATEDIF(IF(DAY(Z51)=1, Z51,DATE(YEAR(Z51),MONTH(Z51)+1,1)),IF(AA51= DATE(YEAR(AA51),MONTH(AA51)+1,DAY(0)), AA51+1, DATE(YEAR(AA51), MONTH(AA51),1)),"M"),0) + FLOOR((DATEDIF(Z51,IF(DAY(Z51)=1,Z51,DATE(YEAR(Z51),MONTH(Z51)+1,1)),"D") + DATEDIF(IF(AA51=DATE(YEAR(AA51),MONTH(AA51)+1,DAY(0)),AA51,DATE(YEAR(AA51), MONTH(AA51),0)),AA51,"D"))/30,1))/12,1))))</f>
        <v>0</v>
      </c>
      <c r="AC51" s="40">
        <f t="shared" ref="AC51:AC52" si="11">IF(Z51="",0,+IF(OR(ISBLANK(Z51),ISBLANK(AA51),ISBLANK(AA51),Z51&gt;AA51),"",IF(AND(YEAR(Z51)=YEAR(AA51), MONTH(Z51)=MONTH(AA51),NOT(AND(DAY(Z51)=1,AA51=DATE(YEAR(AA51),MONTH(AA51+1),DAY(0))))),0,MOD(IF(IF(DAY(Z51)=1, Z51,DATE(YEAR(Z51),MONTH(Z51)+1,1))&lt;IF(AA51= DATE(YEAR(AA51),MONTH(AA51)+1,DAY(0)), AA51, DATE(YEAR(AA51), MONTH(AA51),1)),DATEDIF(IF(DAY(Z51)=1, Z51,DATE(YEAR(Z51),MONTH(Z51)+1,1)),IF(AA51= DATE(YEAR(AA51),MONTH(AA51)+1,DAY(0)), AA51+1, DATE(YEAR(AA51), MONTH(AA51),1)),"M"),0) + FLOOR((DATEDIF(Z51,IF(DAY(Z51)=1,Z51,DATE(YEAR(Z51),MONTH(Z51)+1,1)),"D") + DATEDIF(IF(AA51=DATE(YEAR(AA51),MONTH(AA51)+1,DAY(0)),AA51,DATE(YEAR(AA51), MONTH(AA51),0)),AA51,"D"))/30,1),12))))</f>
        <v>0</v>
      </c>
      <c r="AD51" s="36">
        <f t="shared" ref="AD51:AD52" si="12">IF(Z51="",0,+IF(OR(ISBLANK(Z51),ISBLANK(AA51),ISBLANK(AA51),Z51&gt;AA51),"",IF(AND(YEAR(Z51)=YEAR(AA51), MONTH(Z51)=MONTH(AA51),NOT(AND(DAY(Z51)=1,AA51=DATE(YEAR(AA51),MONTH(AA51+1),DAY(0))))),DATEDIF(Z51,AA51,"D")+1, MOD(DATEDIF(Z51,IF(DAY(Z51)=1,Z51,DATE(YEAR(Z51),MONTH(Z51)+1,1)),"D") + DATEDIF(IF(AA51=DATE(YEAR(AA51),MONTH(AA51)+1,DAY(0)),AA51,DATE(YEAR(AA51), MONTH(AA51),0)),AA51,"D"),30))))</f>
        <v>0</v>
      </c>
      <c r="AE51" s="20"/>
      <c r="AF51" s="20"/>
      <c r="AG51" s="20"/>
      <c r="AH51" s="20"/>
      <c r="AI51" s="20"/>
      <c r="AP51" s="140"/>
      <c r="AQ51" s="141"/>
      <c r="AR51" s="141"/>
      <c r="AS51" s="141"/>
      <c r="AT51" s="16"/>
      <c r="AU51" s="16"/>
      <c r="AW51" s="56"/>
    </row>
    <row r="52" spans="1:49" ht="15.75" thickBot="1" x14ac:dyDescent="0.25">
      <c r="B52" s="148" t="str">
        <f>IF(K39="","",+IF(AND(AL38=0,AM38=0,AN38=2),"",O38+1))</f>
        <v/>
      </c>
      <c r="C52" s="149"/>
      <c r="D52" s="148" t="str">
        <f t="shared" si="8"/>
        <v/>
      </c>
      <c r="E52" s="150"/>
      <c r="F52" s="150"/>
      <c r="G52" s="149"/>
      <c r="H52" s="151" t="str">
        <f t="shared" si="4"/>
        <v/>
      </c>
      <c r="I52" s="152"/>
      <c r="J52" s="12" t="str">
        <f t="shared" si="5"/>
        <v/>
      </c>
      <c r="K52" s="151" t="str">
        <f t="shared" si="6"/>
        <v/>
      </c>
      <c r="L52" s="153"/>
      <c r="M52" s="152"/>
      <c r="N52" s="154"/>
      <c r="O52" s="155"/>
      <c r="P52" s="155"/>
      <c r="Q52" s="155"/>
      <c r="R52" s="155"/>
      <c r="S52" s="155"/>
      <c r="T52" s="155"/>
      <c r="U52" s="155"/>
      <c r="V52" s="155"/>
      <c r="W52" s="155"/>
      <c r="X52" s="156"/>
      <c r="Z52" s="32" t="str">
        <f t="shared" si="7"/>
        <v/>
      </c>
      <c r="AA52" s="32" t="str">
        <f t="shared" si="9"/>
        <v/>
      </c>
      <c r="AB52" s="39">
        <f t="shared" si="10"/>
        <v>0</v>
      </c>
      <c r="AC52" s="40">
        <f t="shared" si="11"/>
        <v>0</v>
      </c>
      <c r="AD52" s="36">
        <f t="shared" si="12"/>
        <v>0</v>
      </c>
      <c r="AE52" s="20"/>
      <c r="AF52" s="20"/>
      <c r="AG52" s="20"/>
      <c r="AH52" s="20"/>
      <c r="AI52" s="20"/>
      <c r="AP52" s="157"/>
      <c r="AQ52" s="158"/>
      <c r="AR52" s="30"/>
      <c r="AS52" s="30"/>
      <c r="AT52" s="57"/>
      <c r="AU52" s="57"/>
      <c r="AV52" s="30"/>
      <c r="AW52" s="31"/>
    </row>
    <row r="53" spans="1:49" ht="18.75" customHeight="1" x14ac:dyDescent="0.2">
      <c r="B53" s="14"/>
      <c r="C53" s="14"/>
      <c r="D53" s="104" t="s">
        <v>26</v>
      </c>
      <c r="E53" s="104"/>
      <c r="F53" s="104"/>
      <c r="G53" s="105"/>
      <c r="H53" s="106">
        <f>SUM(H47:H52) + FLOOR((SUM(J47:J52) + FLOOR(SUM(K47:K52)/30,1))/12,1)</f>
        <v>0</v>
      </c>
      <c r="I53" s="106"/>
      <c r="J53" s="48">
        <f>MOD((SUM(J47:J52) + FLOOR(SUM(K47:K52)/30,1)),12)</f>
        <v>0</v>
      </c>
      <c r="K53" s="107">
        <f>MOD(SUM(K47:K52),30)</f>
        <v>0</v>
      </c>
      <c r="L53" s="108"/>
      <c r="M53" s="109"/>
      <c r="N53" s="110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Z53" s="19"/>
      <c r="AA53" s="19"/>
      <c r="AB53" s="21"/>
      <c r="AC53" s="22"/>
      <c r="AD53" s="23"/>
      <c r="AE53" s="20"/>
      <c r="AF53" s="20"/>
      <c r="AG53" s="20"/>
      <c r="AH53" s="20"/>
      <c r="AI53" s="20"/>
      <c r="AP53" s="140"/>
      <c r="AQ53" s="141"/>
      <c r="AR53" s="141"/>
      <c r="AS53" s="141"/>
      <c r="AT53" s="16"/>
      <c r="AU53" s="16"/>
      <c r="AW53" s="56"/>
    </row>
    <row r="54" spans="1:49" x14ac:dyDescent="0.2">
      <c r="B54" s="62"/>
      <c r="C54" s="62"/>
      <c r="D54" s="62"/>
      <c r="E54" s="62"/>
      <c r="F54" s="62"/>
      <c r="G54" s="62"/>
      <c r="H54" s="63"/>
      <c r="I54" s="63"/>
      <c r="J54" s="63"/>
      <c r="K54" s="63"/>
      <c r="L54" s="63"/>
      <c r="M54" s="62"/>
      <c r="P54" s="16"/>
      <c r="X54" s="1"/>
      <c r="Z54" s="32"/>
      <c r="AA54" s="32"/>
      <c r="AB54" s="67"/>
      <c r="AC54" s="68"/>
      <c r="AD54" s="67"/>
      <c r="AE54" s="20"/>
      <c r="AF54" s="20"/>
      <c r="AG54" s="20"/>
      <c r="AH54" s="20"/>
      <c r="AI54" s="20"/>
    </row>
    <row r="55" spans="1:49" x14ac:dyDescent="0.2">
      <c r="B55" s="62"/>
      <c r="C55" s="62"/>
      <c r="D55" s="62"/>
      <c r="E55" s="62"/>
      <c r="F55" s="62"/>
      <c r="G55" s="62"/>
      <c r="H55" s="63"/>
      <c r="I55" s="63"/>
      <c r="J55" s="63"/>
      <c r="K55" s="63"/>
      <c r="L55" s="63"/>
      <c r="M55" s="62"/>
      <c r="P55" s="16"/>
      <c r="X55" s="1"/>
      <c r="Z55" s="32"/>
      <c r="AA55" s="32"/>
      <c r="AB55" s="67"/>
      <c r="AC55" s="68"/>
      <c r="AD55" s="67"/>
      <c r="AE55" s="20"/>
      <c r="AF55" s="20"/>
      <c r="AG55" s="20"/>
      <c r="AH55" s="20"/>
      <c r="AI55" s="20"/>
    </row>
    <row r="56" spans="1:49" x14ac:dyDescent="0.2">
      <c r="B56" s="62"/>
      <c r="C56" s="62"/>
      <c r="D56" s="62"/>
      <c r="E56" s="62"/>
      <c r="F56" s="62"/>
      <c r="G56" s="62"/>
      <c r="H56" s="63"/>
      <c r="I56" s="63"/>
      <c r="J56" s="63"/>
      <c r="K56" s="63"/>
      <c r="L56" s="63"/>
      <c r="M56" s="62"/>
      <c r="P56" s="16"/>
      <c r="X56" s="1"/>
      <c r="Z56" s="32"/>
      <c r="AA56" s="32"/>
      <c r="AB56" s="67"/>
      <c r="AC56" s="68"/>
      <c r="AD56" s="67"/>
      <c r="AE56" s="20"/>
      <c r="AF56" s="20"/>
      <c r="AG56" s="20"/>
      <c r="AH56" s="20"/>
      <c r="AI56" s="20"/>
    </row>
    <row r="57" spans="1:49" x14ac:dyDescent="0.2">
      <c r="A57" s="1" t="s">
        <v>45</v>
      </c>
      <c r="I57" s="63"/>
      <c r="J57" s="63"/>
      <c r="K57" s="63"/>
      <c r="L57" s="63"/>
      <c r="M57" s="62"/>
      <c r="P57" s="16"/>
      <c r="X57" s="1"/>
      <c r="Z57" s="32"/>
      <c r="AA57" s="32"/>
      <c r="AB57" s="67"/>
      <c r="AC57" s="68"/>
      <c r="AD57" s="67"/>
      <c r="AE57" s="20"/>
      <c r="AF57" s="20"/>
      <c r="AG57" s="20"/>
      <c r="AH57" s="20"/>
      <c r="AI57" s="20"/>
    </row>
    <row r="58" spans="1:49" x14ac:dyDescent="0.2">
      <c r="B58" s="62"/>
      <c r="C58" s="62"/>
      <c r="D58" s="62"/>
      <c r="E58" s="62"/>
      <c r="F58" s="62"/>
      <c r="G58" s="62"/>
      <c r="H58" s="63"/>
      <c r="I58" s="63"/>
      <c r="J58" s="63"/>
      <c r="K58" s="63"/>
      <c r="L58" s="63"/>
      <c r="M58" s="62"/>
      <c r="P58" s="16"/>
      <c r="X58" s="1"/>
      <c r="Z58" s="32"/>
      <c r="AA58" s="32"/>
      <c r="AB58" s="67"/>
      <c r="AC58" s="68"/>
      <c r="AD58" s="67"/>
      <c r="AE58" s="20"/>
      <c r="AF58" s="20"/>
      <c r="AG58" s="20"/>
      <c r="AH58" s="20"/>
      <c r="AI58" s="20"/>
    </row>
    <row r="59" spans="1:49" x14ac:dyDescent="0.2">
      <c r="B59" s="62"/>
      <c r="C59" s="62"/>
      <c r="D59" s="62"/>
      <c r="E59" s="62"/>
      <c r="F59" s="62"/>
      <c r="G59" s="62"/>
      <c r="H59" s="63"/>
      <c r="I59" s="63"/>
      <c r="J59" s="63"/>
      <c r="K59" s="63"/>
      <c r="L59" s="63"/>
      <c r="M59" s="62"/>
      <c r="P59" s="16"/>
      <c r="X59" s="1"/>
      <c r="Z59" s="32"/>
      <c r="AA59" s="32"/>
      <c r="AB59" s="67"/>
      <c r="AC59" s="68"/>
      <c r="AD59" s="67"/>
      <c r="AE59" s="20"/>
      <c r="AF59" s="20"/>
      <c r="AG59" s="20"/>
      <c r="AH59" s="20"/>
      <c r="AI59" s="20"/>
    </row>
    <row r="60" spans="1:49" x14ac:dyDescent="0.2">
      <c r="B60" s="62"/>
      <c r="C60" s="62"/>
      <c r="D60" s="62"/>
      <c r="E60" s="62"/>
      <c r="F60" s="62"/>
      <c r="G60" s="62"/>
      <c r="H60" s="63"/>
      <c r="I60" s="63"/>
      <c r="J60" s="63"/>
      <c r="K60" s="63"/>
      <c r="L60" s="63"/>
      <c r="M60" s="62"/>
      <c r="P60" s="16"/>
      <c r="X60" s="1"/>
      <c r="Z60" s="32"/>
      <c r="AA60" s="32"/>
      <c r="AB60" s="67"/>
      <c r="AC60" s="68"/>
      <c r="AD60" s="67"/>
      <c r="AE60" s="20"/>
      <c r="AF60" s="20"/>
      <c r="AG60" s="20"/>
      <c r="AH60" s="20"/>
      <c r="AI60" s="20"/>
    </row>
    <row r="61" spans="1:49" ht="18" customHeight="1" x14ac:dyDescent="0.2">
      <c r="A61" s="69" t="s">
        <v>46</v>
      </c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5"/>
      <c r="T61" s="5"/>
      <c r="X61" s="1"/>
      <c r="Z61" s="19"/>
      <c r="AA61" s="19"/>
      <c r="AB61" s="20"/>
      <c r="AC61" s="20"/>
      <c r="AD61" s="20"/>
      <c r="AE61" s="20"/>
      <c r="AF61" s="20"/>
      <c r="AG61" s="20"/>
      <c r="AH61" s="20"/>
      <c r="AI61" s="20"/>
    </row>
    <row r="62" spans="1:49" ht="15.75" customHeight="1" x14ac:dyDescent="0.2">
      <c r="A62" s="16" t="s">
        <v>52</v>
      </c>
      <c r="B62" s="1" t="s">
        <v>27</v>
      </c>
      <c r="U62" s="1"/>
      <c r="V62" s="1"/>
      <c r="W62" s="112" t="s">
        <v>1</v>
      </c>
      <c r="X62" s="113"/>
    </row>
    <row r="63" spans="1:49" ht="15" customHeight="1" x14ac:dyDescent="0.2">
      <c r="W63" s="146" t="s">
        <v>0</v>
      </c>
      <c r="X63" s="147"/>
    </row>
    <row r="64" spans="1:49" ht="15.75" customHeight="1" x14ac:dyDescent="0.2">
      <c r="A64" s="9" t="s">
        <v>17</v>
      </c>
      <c r="B64" s="1" t="s">
        <v>35</v>
      </c>
      <c r="L64" s="98"/>
      <c r="M64" s="98"/>
      <c r="N64" s="98"/>
      <c r="P64" s="16"/>
      <c r="W64" s="99"/>
      <c r="X64" s="100"/>
    </row>
    <row r="65" spans="1:38" ht="15.75" customHeight="1" x14ac:dyDescent="0.2">
      <c r="A65" s="9"/>
      <c r="K65" s="101"/>
      <c r="L65" s="101"/>
      <c r="M65" s="101"/>
      <c r="N65" s="101"/>
      <c r="O65" s="101"/>
      <c r="P65" s="101"/>
      <c r="Q65" s="101"/>
      <c r="R65" s="101"/>
      <c r="W65" s="102"/>
      <c r="X65" s="103"/>
    </row>
    <row r="66" spans="1:38" ht="15.75" customHeight="1" x14ac:dyDescent="0.2">
      <c r="A66" s="9" t="s">
        <v>31</v>
      </c>
      <c r="B66" s="128" t="s">
        <v>36</v>
      </c>
      <c r="C66" s="128"/>
      <c r="D66" s="128"/>
      <c r="E66" s="128"/>
      <c r="F66" s="128"/>
      <c r="G66" s="128"/>
      <c r="H66" s="128"/>
      <c r="I66" s="142"/>
      <c r="J66" s="142"/>
      <c r="K66" s="15"/>
      <c r="L66" s="1" t="s">
        <v>37</v>
      </c>
      <c r="Q66" s="1"/>
      <c r="R66" s="143"/>
      <c r="S66" s="98"/>
      <c r="W66" s="144"/>
      <c r="X66" s="145"/>
    </row>
    <row r="67" spans="1:38" ht="17.25" customHeight="1" x14ac:dyDescent="0.2">
      <c r="A67" s="9"/>
      <c r="B67" s="1" t="s">
        <v>33</v>
      </c>
      <c r="W67" s="129" t="str">
        <f>IF(OR(I66="",R66=""),"",IF((12-MONTH(R66))&gt;=5,I66,(13-MONTH(R66))*I66/12))</f>
        <v/>
      </c>
      <c r="X67" s="130"/>
      <c r="AJ67" s="58"/>
      <c r="AK67" s="59"/>
      <c r="AL67" s="59"/>
    </row>
    <row r="68" spans="1:38" ht="17.25" customHeight="1" x14ac:dyDescent="0.25">
      <c r="A68" s="11" t="s">
        <v>18</v>
      </c>
      <c r="B68" s="9" t="s">
        <v>19</v>
      </c>
      <c r="C68" s="9"/>
      <c r="I68" s="131">
        <v>0</v>
      </c>
      <c r="J68" s="131"/>
      <c r="L68" s="18"/>
      <c r="M68" s="18"/>
      <c r="N68" s="15"/>
      <c r="W68" s="132" t="str">
        <f>IF(W64="","",IF((SUM(W64,W67)*I68)&lt;AL68,AL68,SUM(W64,W67)*I68))</f>
        <v/>
      </c>
      <c r="X68" s="133"/>
      <c r="AJ68" s="134"/>
      <c r="AK68" s="134"/>
      <c r="AL68" s="59"/>
    </row>
    <row r="69" spans="1:38" ht="16.5" customHeight="1" x14ac:dyDescent="0.2">
      <c r="A69" s="9"/>
      <c r="B69" s="15"/>
      <c r="C69" s="15"/>
      <c r="S69" s="15" t="s">
        <v>28</v>
      </c>
      <c r="T69" s="15"/>
      <c r="W69" s="135" t="str">
        <f>IF(W64="","",SUM(W64:W68))</f>
        <v/>
      </c>
      <c r="X69" s="136"/>
      <c r="AJ69" s="59"/>
      <c r="AK69" s="59"/>
      <c r="AL69" s="59"/>
    </row>
    <row r="70" spans="1:38" ht="15" customHeight="1" x14ac:dyDescent="0.25">
      <c r="A70" s="9" t="s">
        <v>21</v>
      </c>
      <c r="B70" s="15" t="s">
        <v>20</v>
      </c>
      <c r="C70" s="15"/>
      <c r="I70" s="137">
        <v>0</v>
      </c>
      <c r="J70" s="137"/>
      <c r="W70" s="138" t="str">
        <f>+IF(W64="","",IF(ROUND(W69*I70,2)&lt;AL70,AL70,ROUND(W69*I70,2)))</f>
        <v/>
      </c>
      <c r="X70" s="139"/>
      <c r="AJ70" s="134"/>
      <c r="AK70" s="134"/>
      <c r="AL70" s="59"/>
    </row>
    <row r="71" spans="1:38" ht="15" customHeight="1" x14ac:dyDescent="0.2">
      <c r="A71" s="9"/>
      <c r="B71" s="15"/>
      <c r="C71" s="15"/>
      <c r="W71" s="96"/>
      <c r="X71" s="97"/>
      <c r="AJ71" s="60"/>
    </row>
    <row r="72" spans="1:38" ht="15" customHeight="1" thickBot="1" x14ac:dyDescent="0.25">
      <c r="B72" s="15"/>
      <c r="C72" s="15"/>
      <c r="S72" s="1" t="s">
        <v>6</v>
      </c>
      <c r="W72" s="124" t="str">
        <f>IF(W64="","",SUM(W69:W71))</f>
        <v/>
      </c>
      <c r="X72" s="125"/>
      <c r="AJ72" s="61"/>
    </row>
    <row r="73" spans="1:38" ht="15" customHeight="1" thickTop="1" x14ac:dyDescent="0.2">
      <c r="B73" s="15"/>
      <c r="C73" s="15"/>
      <c r="W73" s="72"/>
      <c r="X73" s="72"/>
      <c r="AJ73" s="61"/>
    </row>
    <row r="74" spans="1:38" ht="15" customHeight="1" x14ac:dyDescent="0.2">
      <c r="B74" s="15"/>
      <c r="C74" s="15"/>
      <c r="W74" s="73"/>
      <c r="X74" s="73"/>
      <c r="AJ74" s="61"/>
    </row>
    <row r="75" spans="1:38" ht="12.75" customHeight="1" x14ac:dyDescent="0.2">
      <c r="A75" s="1"/>
      <c r="B75" s="98"/>
      <c r="C75" s="98"/>
      <c r="D75" s="98"/>
      <c r="E75" s="98"/>
      <c r="F75" s="16"/>
      <c r="G75" s="16"/>
      <c r="K75" s="126"/>
      <c r="L75" s="126"/>
      <c r="M75" s="126"/>
      <c r="N75" s="126"/>
      <c r="O75" s="126"/>
      <c r="P75" s="126"/>
      <c r="Q75" s="126"/>
      <c r="U75" s="1"/>
      <c r="V75" s="1"/>
      <c r="W75" s="1"/>
      <c r="X75" s="1"/>
    </row>
    <row r="76" spans="1:38" x14ac:dyDescent="0.2">
      <c r="A76" s="1"/>
      <c r="B76" s="127" t="s">
        <v>7</v>
      </c>
      <c r="C76" s="127"/>
      <c r="D76" s="127"/>
      <c r="E76" s="127"/>
      <c r="F76" s="16"/>
      <c r="G76" s="16"/>
      <c r="K76" s="128" t="s">
        <v>38</v>
      </c>
      <c r="L76" s="128"/>
      <c r="M76" s="128"/>
      <c r="N76" s="128"/>
      <c r="O76" s="128"/>
      <c r="P76" s="128"/>
      <c r="Q76" s="128"/>
      <c r="R76" s="16"/>
      <c r="S76" s="16"/>
      <c r="T76" s="16"/>
      <c r="X76" s="16"/>
    </row>
    <row r="77" spans="1:38" ht="16.5" customHeight="1" x14ac:dyDescent="0.2">
      <c r="A77" s="1"/>
      <c r="B77" s="15"/>
      <c r="C77" s="15"/>
      <c r="M77" s="1" t="s">
        <v>39</v>
      </c>
      <c r="R77" s="16"/>
      <c r="S77" s="16"/>
      <c r="T77" s="16"/>
      <c r="X77" s="16"/>
    </row>
    <row r="78" spans="1:38" ht="9" customHeight="1" x14ac:dyDescent="0.2">
      <c r="A78" s="1"/>
      <c r="R78" s="16"/>
      <c r="S78" s="16"/>
      <c r="T78" s="16"/>
      <c r="X78" s="16"/>
    </row>
    <row r="79" spans="1:38" ht="7.5" customHeight="1" x14ac:dyDescent="0.2">
      <c r="A79" s="1"/>
      <c r="B79" s="15"/>
      <c r="C79" s="15"/>
      <c r="R79" s="16"/>
      <c r="S79" s="16"/>
      <c r="T79" s="16"/>
      <c r="X79" s="16"/>
    </row>
    <row r="80" spans="1:38" ht="15.75" x14ac:dyDescent="0.2">
      <c r="A80" s="1"/>
      <c r="B80" s="70"/>
      <c r="R80" s="16"/>
      <c r="S80" s="16"/>
      <c r="T80" s="16"/>
      <c r="X80" s="16"/>
    </row>
    <row r="81" spans="24:24" x14ac:dyDescent="0.2">
      <c r="X81" s="1"/>
    </row>
    <row r="82" spans="24:24" x14ac:dyDescent="0.2">
      <c r="X82" s="1"/>
    </row>
    <row r="83" spans="24:24" x14ac:dyDescent="0.2">
      <c r="X83" s="1"/>
    </row>
    <row r="84" spans="24:24" x14ac:dyDescent="0.2">
      <c r="X84" s="1"/>
    </row>
    <row r="85" spans="24:24" x14ac:dyDescent="0.2">
      <c r="X85" s="1"/>
    </row>
    <row r="86" spans="24:24" x14ac:dyDescent="0.2">
      <c r="X86" s="1"/>
    </row>
    <row r="87" spans="24:24" x14ac:dyDescent="0.2">
      <c r="X87" s="1"/>
    </row>
    <row r="88" spans="24:24" x14ac:dyDescent="0.2">
      <c r="X88" s="1"/>
    </row>
    <row r="89" spans="24:24" x14ac:dyDescent="0.2">
      <c r="X89" s="1"/>
    </row>
    <row r="90" spans="24:24" x14ac:dyDescent="0.2">
      <c r="X90" s="1"/>
    </row>
    <row r="91" spans="24:24" x14ac:dyDescent="0.2">
      <c r="X91" s="1"/>
    </row>
    <row r="92" spans="24:24" x14ac:dyDescent="0.2">
      <c r="X92" s="1"/>
    </row>
    <row r="93" spans="24:24" x14ac:dyDescent="0.2">
      <c r="X93" s="1"/>
    </row>
    <row r="94" spans="24:24" x14ac:dyDescent="0.2">
      <c r="X94" s="1"/>
    </row>
    <row r="95" spans="24:24" x14ac:dyDescent="0.2">
      <c r="X95" s="1"/>
    </row>
    <row r="96" spans="24:24" x14ac:dyDescent="0.2">
      <c r="X96" s="1"/>
    </row>
    <row r="97" spans="24:24" x14ac:dyDescent="0.2">
      <c r="X97" s="1"/>
    </row>
    <row r="98" spans="24:24" x14ac:dyDescent="0.2">
      <c r="X98" s="1"/>
    </row>
    <row r="99" spans="24:24" x14ac:dyDescent="0.2">
      <c r="X99" s="1"/>
    </row>
    <row r="100" spans="24:24" x14ac:dyDescent="0.2">
      <c r="X100" s="1"/>
    </row>
    <row r="101" spans="24:24" x14ac:dyDescent="0.2">
      <c r="X101" s="1"/>
    </row>
    <row r="102" spans="24:24" x14ac:dyDescent="0.2">
      <c r="X102" s="1"/>
    </row>
    <row r="103" spans="24:24" x14ac:dyDescent="0.2">
      <c r="X103" s="1"/>
    </row>
    <row r="104" spans="24:24" x14ac:dyDescent="0.2">
      <c r="X104" s="1"/>
    </row>
    <row r="105" spans="24:24" x14ac:dyDescent="0.2">
      <c r="X105" s="1"/>
    </row>
    <row r="106" spans="24:24" x14ac:dyDescent="0.2">
      <c r="X106" s="1"/>
    </row>
    <row r="107" spans="24:24" x14ac:dyDescent="0.2">
      <c r="X107" s="1"/>
    </row>
    <row r="108" spans="24:24" x14ac:dyDescent="0.2">
      <c r="X108" s="1"/>
    </row>
    <row r="109" spans="24:24" x14ac:dyDescent="0.2">
      <c r="X109" s="1"/>
    </row>
    <row r="110" spans="24:24" x14ac:dyDescent="0.2">
      <c r="X110" s="1"/>
    </row>
    <row r="111" spans="24:24" x14ac:dyDescent="0.2">
      <c r="X111" s="1"/>
    </row>
    <row r="112" spans="24:24" x14ac:dyDescent="0.2">
      <c r="X112" s="1"/>
    </row>
    <row r="113" spans="24:24" x14ac:dyDescent="0.2">
      <c r="X113" s="1"/>
    </row>
    <row r="114" spans="24:24" x14ac:dyDescent="0.2">
      <c r="X114" s="1"/>
    </row>
    <row r="115" spans="24:24" x14ac:dyDescent="0.2">
      <c r="X115" s="1"/>
    </row>
  </sheetData>
  <sheetProtection selectLockedCells="1" selectUnlockedCells="1"/>
  <protectedRanges>
    <protectedRange password="CAE7" sqref="H58:J60 AC54:AC60 AB44:AD44 H53:J56" name="Range2" securityDescriptor="O:WDG:WDD:(A;;CC;;;S-1-5-21-1275210071-1547161642-839522115-1954)"/>
    <protectedRange password="CAE7" sqref="AM35:AM43 AC35:AC43 AI47:AI49 AI35 AC47:AC53" name="Range2_1_3_1_1" securityDescriptor="O:WDG:WDD:(A;;CC;;;S-1-5-21-1275210071-1547161642-839522115-1954)"/>
    <protectedRange password="CAE7" sqref="AB54:AB60" name="Range2_2" securityDescriptor="O:WDG:WDD:(A;;CC;;;S-1-5-21-1275210071-1547161642-839522115-1954)"/>
    <protectedRange password="CAE7" sqref="AD54:AD60" name="Range2_3" securityDescriptor="O:WDG:WDD:(A;;CC;;;S-1-5-21-1275210071-1547161642-839522115-1954)"/>
    <protectedRange password="CAE7" sqref="J47" name="Range2_1_3_3_1_1" securityDescriptor="O:WDG:WDD:(A;;CC;;;S-1-5-21-1275210071-1547161642-839522115-1954)"/>
    <protectedRange password="CAE7" sqref="H57:J57" name="Range2_1" securityDescriptor="O:WDG:WDD:(A;;CC;;;S-1-5-21-1275210071-1547161642-839522115-1954)"/>
  </protectedRanges>
  <mergeCells count="144">
    <mergeCell ref="A9:H9"/>
    <mergeCell ref="B11:E11"/>
    <mergeCell ref="F11:I11"/>
    <mergeCell ref="B13:E13"/>
    <mergeCell ref="F13:P13"/>
    <mergeCell ref="W13:X13"/>
    <mergeCell ref="AQ34:AU34"/>
    <mergeCell ref="B35:J35"/>
    <mergeCell ref="K35:N35"/>
    <mergeCell ref="O35:P35"/>
    <mergeCell ref="Q35:X35"/>
    <mergeCell ref="AQ35:AU35"/>
    <mergeCell ref="B31:R31"/>
    <mergeCell ref="B34:J34"/>
    <mergeCell ref="K34:N34"/>
    <mergeCell ref="O34:P34"/>
    <mergeCell ref="Q34:X34"/>
    <mergeCell ref="AL34:AN34"/>
    <mergeCell ref="B26:D26"/>
    <mergeCell ref="U27:X27"/>
    <mergeCell ref="B30:Q30"/>
    <mergeCell ref="J23:M23"/>
    <mergeCell ref="O25:P25"/>
    <mergeCell ref="B15:E15"/>
    <mergeCell ref="B36:J36"/>
    <mergeCell ref="K36:N36"/>
    <mergeCell ref="O36:P36"/>
    <mergeCell ref="Q36:X36"/>
    <mergeCell ref="W15:X15"/>
    <mergeCell ref="D17:G17"/>
    <mergeCell ref="D19:G19"/>
    <mergeCell ref="F21:I21"/>
    <mergeCell ref="AQ36:AU36"/>
    <mergeCell ref="B37:J37"/>
    <mergeCell ref="K37:N37"/>
    <mergeCell ref="O37:P37"/>
    <mergeCell ref="Q37:X37"/>
    <mergeCell ref="AQ37:AU37"/>
    <mergeCell ref="B38:J38"/>
    <mergeCell ref="K38:N38"/>
    <mergeCell ref="O38:P38"/>
    <mergeCell ref="Q38:X38"/>
    <mergeCell ref="AQ38:AU38"/>
    <mergeCell ref="B39:J39"/>
    <mergeCell ref="K39:N39"/>
    <mergeCell ref="O39:P39"/>
    <mergeCell ref="Q39:X39"/>
    <mergeCell ref="AP42:AQ42"/>
    <mergeCell ref="AR42:AS42"/>
    <mergeCell ref="B40:J40"/>
    <mergeCell ref="K40:N40"/>
    <mergeCell ref="O40:P40"/>
    <mergeCell ref="Q40:X40"/>
    <mergeCell ref="AP40:AW40"/>
    <mergeCell ref="B41:J41"/>
    <mergeCell ref="K41:N41"/>
    <mergeCell ref="O41:P41"/>
    <mergeCell ref="Q41:X41"/>
    <mergeCell ref="AP41:AW41"/>
    <mergeCell ref="AP46:AW46"/>
    <mergeCell ref="B44:X44"/>
    <mergeCell ref="AE44:AG44"/>
    <mergeCell ref="AP44:AQ44"/>
    <mergeCell ref="AR44:AS44"/>
    <mergeCell ref="J45:X45"/>
    <mergeCell ref="AP45:AQ45"/>
    <mergeCell ref="B43:J43"/>
    <mergeCell ref="K43:N43"/>
    <mergeCell ref="O43:P43"/>
    <mergeCell ref="Q43:X43"/>
    <mergeCell ref="AP43:AQ43"/>
    <mergeCell ref="AR43:AS43"/>
    <mergeCell ref="AR47:AS47"/>
    <mergeCell ref="B50:C50"/>
    <mergeCell ref="D50:G50"/>
    <mergeCell ref="H50:I50"/>
    <mergeCell ref="K50:M50"/>
    <mergeCell ref="N50:X50"/>
    <mergeCell ref="AP50:AQ50"/>
    <mergeCell ref="AR50:AS50"/>
    <mergeCell ref="B47:C47"/>
    <mergeCell ref="D47:G47"/>
    <mergeCell ref="H47:I47"/>
    <mergeCell ref="K47:M47"/>
    <mergeCell ref="N47:X47"/>
    <mergeCell ref="AP47:AQ47"/>
    <mergeCell ref="AP53:AQ53"/>
    <mergeCell ref="AR53:AS53"/>
    <mergeCell ref="B66:H66"/>
    <mergeCell ref="I66:J66"/>
    <mergeCell ref="R66:S66"/>
    <mergeCell ref="W66:X66"/>
    <mergeCell ref="W62:X62"/>
    <mergeCell ref="W63:X63"/>
    <mergeCell ref="AR51:AS51"/>
    <mergeCell ref="B52:C52"/>
    <mergeCell ref="D52:G52"/>
    <mergeCell ref="H52:I52"/>
    <mergeCell ref="K52:M52"/>
    <mergeCell ref="N52:X52"/>
    <mergeCell ref="AP52:AQ52"/>
    <mergeCell ref="B51:C51"/>
    <mergeCell ref="D51:G51"/>
    <mergeCell ref="H51:I51"/>
    <mergeCell ref="K51:M51"/>
    <mergeCell ref="N51:X51"/>
    <mergeCell ref="AP51:AQ51"/>
    <mergeCell ref="W72:X72"/>
    <mergeCell ref="B75:E75"/>
    <mergeCell ref="K75:Q75"/>
    <mergeCell ref="B76:E76"/>
    <mergeCell ref="K76:Q76"/>
    <mergeCell ref="W67:X67"/>
    <mergeCell ref="I68:J68"/>
    <mergeCell ref="W68:X68"/>
    <mergeCell ref="AJ68:AK68"/>
    <mergeCell ref="W69:X69"/>
    <mergeCell ref="I70:J70"/>
    <mergeCell ref="W70:X70"/>
    <mergeCell ref="AJ70:AK70"/>
    <mergeCell ref="A6:X6"/>
    <mergeCell ref="A1:T1"/>
    <mergeCell ref="T3:X5"/>
    <mergeCell ref="A7:X7"/>
    <mergeCell ref="A8:G8"/>
    <mergeCell ref="W71:X71"/>
    <mergeCell ref="L64:N64"/>
    <mergeCell ref="W64:X64"/>
    <mergeCell ref="K65:P65"/>
    <mergeCell ref="Q65:R65"/>
    <mergeCell ref="W65:X65"/>
    <mergeCell ref="D53:G53"/>
    <mergeCell ref="H53:I53"/>
    <mergeCell ref="K53:M53"/>
    <mergeCell ref="N53:X53"/>
    <mergeCell ref="B46:C46"/>
    <mergeCell ref="D46:G46"/>
    <mergeCell ref="H46:I46"/>
    <mergeCell ref="K46:M46"/>
    <mergeCell ref="N46:X46"/>
    <mergeCell ref="B42:J42"/>
    <mergeCell ref="K42:N42"/>
    <mergeCell ref="O42:P42"/>
    <mergeCell ref="Q42:X42"/>
  </mergeCells>
  <dataValidations count="3">
    <dataValidation type="list" allowBlank="1" showInputMessage="1" showErrorMessage="1" sqref="AQ34:AU34" xr:uid="{00000000-0002-0000-0000-000000000000}">
      <formula1>$AQ$35:$AQ$37</formula1>
    </dataValidation>
    <dataValidation type="list" allowBlank="1" showInputMessage="1" showErrorMessage="1" sqref="B31:R31" xr:uid="{00000000-0002-0000-0000-000001000000}">
      <formula1>#REF!</formula1>
    </dataValidation>
    <dataValidation type="list" allowBlank="1" showInputMessage="1" showErrorMessage="1" sqref="AJ27" xr:uid="{00000000-0002-0000-0000-000002000000}">
      <formula1>"ΑΝΔΡΑΣ,ΓΥΝΑΙΚΑ"</formula1>
    </dataValidation>
  </dataValidations>
  <printOptions horizontalCentered="1"/>
  <pageMargins left="0.11811023622047245" right="0.11811023622047245" top="0.94488188976377963" bottom="0.74803149606299213" header="0.31496062992125984" footer="0.31496062992125984"/>
  <pageSetup paperSize="9" scale="85" orientation="portrait" horizontalDpi="4294967293" r:id="rId1"/>
  <headerFooter alignWithMargins="0">
    <oddFooter>&amp;R&amp;P / &amp;N</oddFooter>
  </headerFooter>
  <drawing r:id="rId2"/>
  <legacyDrawing r:id="rId3"/>
  <oleObjects>
    <mc:AlternateContent xmlns:mc="http://schemas.openxmlformats.org/markup-compatibility/2006">
      <mc:Choice Requires="x14">
        <oleObject shapeId="153602" r:id="rId4">
          <objectPr defaultSize="0" autoPict="0" r:id="rId5">
            <anchor moveWithCells="1" sizeWithCells="1">
              <from>
                <xdr:col>17</xdr:col>
                <xdr:colOff>66675</xdr:colOff>
                <xdr:row>1</xdr:row>
                <xdr:rowOff>142875</xdr:rowOff>
              </from>
              <to>
                <xdr:col>18</xdr:col>
                <xdr:colOff>285750</xdr:colOff>
                <xdr:row>4</xdr:row>
                <xdr:rowOff>95250</xdr:rowOff>
              </to>
            </anchor>
          </objectPr>
        </oleObject>
      </mc:Choice>
      <mc:Fallback>
        <oleObject shapeId="153602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4C5EB-37E5-41DB-95A2-67300EF16A19}">
  <dimension ref="A1:BL115"/>
  <sheetViews>
    <sheetView tabSelected="1" showRuler="0" showWhiteSpace="0" topLeftCell="A55" zoomScaleNormal="100" workbookViewId="0">
      <selection activeCell="I71" sqref="I71"/>
    </sheetView>
  </sheetViews>
  <sheetFormatPr defaultColWidth="9.140625" defaultRowHeight="15" x14ac:dyDescent="0.2"/>
  <cols>
    <col min="1" max="1" width="4.140625" style="16" customWidth="1"/>
    <col min="2" max="2" width="2.7109375" style="1" customWidth="1"/>
    <col min="3" max="3" width="12.7109375" style="1" customWidth="1"/>
    <col min="4" max="4" width="2" style="1" customWidth="1"/>
    <col min="5" max="5" width="5.42578125" style="1" customWidth="1"/>
    <col min="6" max="6" width="3.85546875" style="1" customWidth="1"/>
    <col min="7" max="7" width="2.5703125" style="1" customWidth="1"/>
    <col min="8" max="8" width="4.7109375" style="1" customWidth="1"/>
    <col min="9" max="9" width="3.140625" style="1" customWidth="1"/>
    <col min="10" max="10" width="7" style="1" customWidth="1"/>
    <col min="11" max="11" width="1.5703125" style="1" customWidth="1"/>
    <col min="12" max="12" width="4.42578125" style="1" customWidth="1"/>
    <col min="13" max="13" width="2.7109375" style="1" customWidth="1"/>
    <col min="14" max="14" width="3.85546875" style="1" customWidth="1"/>
    <col min="15" max="15" width="8.5703125" style="1" customWidth="1"/>
    <col min="16" max="16" width="4.5703125" style="1" customWidth="1"/>
    <col min="17" max="17" width="8.5703125" style="16" customWidth="1"/>
    <col min="18" max="18" width="5.85546875" style="1" customWidth="1"/>
    <col min="19" max="19" width="5.5703125" style="1" customWidth="1"/>
    <col min="20" max="20" width="3.28515625" style="1" customWidth="1"/>
    <col min="21" max="21" width="2.5703125" style="16" customWidth="1"/>
    <col min="22" max="22" width="1.85546875" style="16" customWidth="1"/>
    <col min="23" max="23" width="7.5703125" style="16" customWidth="1"/>
    <col min="24" max="24" width="8.85546875" style="13" customWidth="1"/>
    <col min="25" max="25" width="4.28515625" style="1" customWidth="1"/>
    <col min="26" max="27" width="12.7109375" style="7" hidden="1" customWidth="1"/>
    <col min="28" max="30" width="9.140625" style="1" hidden="1" customWidth="1"/>
    <col min="31" max="31" width="2.7109375" style="1" hidden="1" customWidth="1"/>
    <col min="32" max="32" width="14.5703125" style="1" hidden="1" customWidth="1"/>
    <col min="33" max="33" width="14.28515625" style="1" hidden="1" customWidth="1"/>
    <col min="34" max="35" width="9.140625" style="1" hidden="1" customWidth="1"/>
    <col min="36" max="36" width="12" style="1" hidden="1" customWidth="1"/>
    <col min="37" max="37" width="4.42578125" style="1" hidden="1" customWidth="1"/>
    <col min="38" max="40" width="9.140625" style="1" hidden="1" customWidth="1"/>
    <col min="41" max="41" width="7.42578125" style="1" hidden="1" customWidth="1"/>
    <col min="42" max="44" width="9.140625" style="1" hidden="1" customWidth="1"/>
    <col min="45" max="45" width="10.7109375" style="1" hidden="1" customWidth="1"/>
    <col min="46" max="49" width="9.140625" style="1" hidden="1" customWidth="1"/>
    <col min="50" max="50" width="8.7109375" style="1" hidden="1" customWidth="1"/>
    <col min="51" max="51" width="17.140625" style="1" hidden="1" customWidth="1"/>
    <col min="52" max="52" width="15.5703125" style="1" hidden="1" customWidth="1"/>
    <col min="53" max="53" width="18.42578125" style="1" hidden="1" customWidth="1"/>
    <col min="54" max="56" width="11.42578125" style="1" hidden="1" customWidth="1"/>
    <col min="57" max="57" width="3.42578125" style="1" customWidth="1"/>
    <col min="58" max="58" width="17.7109375" style="1" hidden="1" customWidth="1"/>
    <col min="59" max="59" width="17.140625" style="1" hidden="1" customWidth="1"/>
    <col min="60" max="60" width="17.85546875" style="1" hidden="1" customWidth="1"/>
    <col min="61" max="63" width="14.5703125" style="1" hidden="1" customWidth="1"/>
    <col min="64" max="64" width="4.42578125" style="1" hidden="1" customWidth="1"/>
    <col min="65" max="66" width="0" style="1" hidden="1" customWidth="1"/>
    <col min="67" max="16384" width="9.140625" style="1"/>
  </cols>
  <sheetData>
    <row r="1" spans="1:24" x14ac:dyDescent="0.2">
      <c r="A1" s="90" t="s">
        <v>40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2"/>
      <c r="U1" s="64" t="s">
        <v>62</v>
      </c>
      <c r="X1" s="1"/>
    </row>
    <row r="2" spans="1:24" x14ac:dyDescent="0.2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15"/>
      <c r="X2" s="1"/>
    </row>
    <row r="3" spans="1:24" ht="10.5" customHeight="1" x14ac:dyDescent="0.2">
      <c r="A3" s="66" t="s">
        <v>41</v>
      </c>
      <c r="B3" s="66"/>
      <c r="E3" s="66" t="s">
        <v>42</v>
      </c>
      <c r="F3" s="66"/>
      <c r="T3" s="93" t="s">
        <v>43</v>
      </c>
      <c r="U3" s="93"/>
      <c r="V3" s="93"/>
      <c r="W3" s="93"/>
      <c r="X3" s="93"/>
    </row>
    <row r="4" spans="1:24" ht="8.25" customHeight="1" x14ac:dyDescent="0.2">
      <c r="T4" s="93"/>
      <c r="U4" s="93"/>
      <c r="V4" s="93"/>
      <c r="W4" s="93"/>
      <c r="X4" s="93"/>
    </row>
    <row r="5" spans="1:24" ht="18" customHeight="1" x14ac:dyDescent="0.2">
      <c r="T5" s="93"/>
      <c r="U5" s="93"/>
      <c r="V5" s="93"/>
      <c r="W5" s="93"/>
      <c r="X5" s="93"/>
    </row>
    <row r="6" spans="1:24" ht="21" customHeight="1" x14ac:dyDescent="0.2">
      <c r="A6" s="89" t="s">
        <v>59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</row>
    <row r="7" spans="1:24" ht="21.75" customHeight="1" x14ac:dyDescent="0.25">
      <c r="A7" s="94" t="s">
        <v>44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</row>
    <row r="8" spans="1:24" ht="27.75" customHeight="1" x14ac:dyDescent="0.2">
      <c r="A8" s="95" t="s">
        <v>53</v>
      </c>
      <c r="B8" s="95"/>
      <c r="C8" s="95"/>
      <c r="D8" s="95"/>
      <c r="E8" s="95"/>
      <c r="F8" s="95"/>
      <c r="G8" s="95"/>
      <c r="X8" s="1"/>
    </row>
    <row r="9" spans="1:24" ht="17.25" customHeight="1" x14ac:dyDescent="0.2">
      <c r="A9" s="101" t="s">
        <v>32</v>
      </c>
      <c r="B9" s="101"/>
      <c r="C9" s="101"/>
      <c r="D9" s="101"/>
      <c r="E9" s="101"/>
      <c r="F9" s="101"/>
      <c r="G9" s="101"/>
      <c r="H9" s="101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6"/>
      <c r="W9" s="26"/>
      <c r="X9" s="27"/>
    </row>
    <row r="10" spans="1:24" ht="12.75" customHeight="1" x14ac:dyDescent="0.2">
      <c r="A10" s="15"/>
      <c r="B10" s="15"/>
      <c r="C10" s="15"/>
      <c r="D10" s="15"/>
      <c r="E10" s="15"/>
      <c r="F10" s="15"/>
      <c r="G10" s="15"/>
      <c r="H10" s="15"/>
      <c r="I10" s="16"/>
      <c r="J10" s="16"/>
      <c r="K10" s="16"/>
      <c r="L10" s="16"/>
      <c r="M10" s="16"/>
      <c r="N10" s="16"/>
      <c r="O10" s="16"/>
      <c r="P10" s="16"/>
      <c r="R10" s="16"/>
      <c r="S10" s="16"/>
      <c r="T10" s="16"/>
      <c r="V10" s="15"/>
      <c r="W10" s="15"/>
      <c r="X10" s="44"/>
    </row>
    <row r="11" spans="1:24" ht="21" customHeight="1" x14ac:dyDescent="0.2">
      <c r="B11" s="185" t="s">
        <v>34</v>
      </c>
      <c r="C11" s="185"/>
      <c r="D11" s="185"/>
      <c r="E11" s="185"/>
      <c r="F11" s="186"/>
      <c r="G11" s="186"/>
      <c r="H11" s="186"/>
      <c r="I11" s="186"/>
      <c r="J11" s="1" t="s">
        <v>23</v>
      </c>
      <c r="X11" s="1"/>
    </row>
    <row r="12" spans="1:24" ht="14.25" customHeight="1" x14ac:dyDescent="0.2">
      <c r="X12" s="1"/>
    </row>
    <row r="13" spans="1:24" ht="15" customHeight="1" x14ac:dyDescent="0.25">
      <c r="A13" s="46" t="s">
        <v>10</v>
      </c>
      <c r="B13" s="187" t="s">
        <v>24</v>
      </c>
      <c r="C13" s="187"/>
      <c r="D13" s="187"/>
      <c r="E13" s="187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U13" s="1"/>
      <c r="V13" s="1"/>
      <c r="W13" s="128"/>
      <c r="X13" s="128"/>
    </row>
    <row r="14" spans="1:24" ht="11.25" customHeight="1" x14ac:dyDescent="0.2">
      <c r="T14" s="16"/>
      <c r="U14" s="1"/>
      <c r="V14" s="1"/>
      <c r="W14" s="1"/>
      <c r="X14" s="1"/>
    </row>
    <row r="15" spans="1:24" ht="15" customHeight="1" x14ac:dyDescent="0.25">
      <c r="A15" s="46" t="s">
        <v>9</v>
      </c>
      <c r="B15" s="187" t="s">
        <v>54</v>
      </c>
      <c r="C15" s="187"/>
      <c r="D15" s="187"/>
      <c r="E15" s="187"/>
      <c r="F15" s="25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9"/>
      <c r="U15" s="1"/>
      <c r="V15" s="1"/>
      <c r="W15" s="128"/>
      <c r="X15" s="128"/>
    </row>
    <row r="16" spans="1:24" ht="19.5" customHeight="1" x14ac:dyDescent="0.2">
      <c r="R16" s="46"/>
      <c r="S16" s="16"/>
      <c r="T16" s="16"/>
      <c r="U16" s="1"/>
      <c r="V16" s="1"/>
      <c r="W16" s="1"/>
      <c r="X16" s="16"/>
    </row>
    <row r="17" spans="1:38" ht="14.25" customHeight="1" x14ac:dyDescent="0.2">
      <c r="A17" s="46" t="s">
        <v>11</v>
      </c>
      <c r="B17" s="1" t="s">
        <v>29</v>
      </c>
      <c r="D17" s="183"/>
      <c r="E17" s="183"/>
      <c r="F17" s="183"/>
      <c r="G17" s="183"/>
      <c r="R17" s="46"/>
      <c r="S17" s="9"/>
      <c r="T17" s="9"/>
      <c r="U17" s="1"/>
      <c r="V17" s="1"/>
      <c r="X17" s="1"/>
    </row>
    <row r="18" spans="1:38" ht="12" customHeight="1" x14ac:dyDescent="0.2">
      <c r="A18" s="46"/>
      <c r="B18" s="16"/>
      <c r="C18" s="16"/>
      <c r="R18" s="46"/>
      <c r="S18" s="9"/>
      <c r="T18" s="9"/>
      <c r="U18" s="1"/>
      <c r="V18" s="1"/>
      <c r="W18" s="42"/>
      <c r="X18" s="42"/>
    </row>
    <row r="19" spans="1:38" ht="15" customHeight="1" x14ac:dyDescent="0.2">
      <c r="A19" s="46" t="s">
        <v>8</v>
      </c>
      <c r="B19" s="1" t="s">
        <v>30</v>
      </c>
      <c r="D19" s="183"/>
      <c r="E19" s="183"/>
      <c r="F19" s="183"/>
      <c r="G19" s="183"/>
      <c r="R19" s="46"/>
      <c r="S19" s="9"/>
      <c r="T19" s="9"/>
      <c r="U19" s="1"/>
      <c r="V19" s="1"/>
      <c r="W19" s="42"/>
      <c r="X19" s="42"/>
    </row>
    <row r="20" spans="1:38" ht="13.5" customHeight="1" x14ac:dyDescent="0.2">
      <c r="R20" s="46"/>
      <c r="S20" s="9"/>
      <c r="T20" s="9"/>
      <c r="U20" s="1"/>
      <c r="V20" s="1"/>
      <c r="W20" s="42"/>
      <c r="X20" s="42"/>
    </row>
    <row r="21" spans="1:38" ht="15" customHeight="1" x14ac:dyDescent="0.2">
      <c r="A21" s="46" t="s">
        <v>12</v>
      </c>
      <c r="B21" s="9" t="s">
        <v>22</v>
      </c>
      <c r="C21" s="9"/>
      <c r="D21" s="9"/>
      <c r="F21" s="184"/>
      <c r="G21" s="184"/>
      <c r="H21" s="184"/>
      <c r="I21" s="184"/>
      <c r="R21" s="46"/>
      <c r="S21" s="9"/>
      <c r="T21" s="9"/>
      <c r="U21" s="1"/>
      <c r="V21" s="1"/>
      <c r="W21" s="42"/>
      <c r="X21" s="42"/>
    </row>
    <row r="22" spans="1:38" ht="17.25" customHeight="1" x14ac:dyDescent="0.2">
      <c r="R22" s="46"/>
      <c r="S22" s="9"/>
      <c r="T22" s="9"/>
      <c r="U22" s="1"/>
      <c r="V22" s="1"/>
      <c r="W22" s="42"/>
      <c r="X22" s="42"/>
    </row>
    <row r="23" spans="1:38" ht="18" customHeight="1" x14ac:dyDescent="0.2">
      <c r="A23" s="46" t="s">
        <v>15</v>
      </c>
      <c r="B23" s="1" t="s">
        <v>55</v>
      </c>
      <c r="J23" s="199"/>
      <c r="K23" s="199"/>
      <c r="L23" s="199"/>
      <c r="M23" s="199"/>
      <c r="U23" s="1"/>
      <c r="V23" s="1"/>
      <c r="W23" s="1"/>
      <c r="X23" s="1"/>
    </row>
    <row r="24" spans="1:38" ht="18" customHeight="1" x14ac:dyDescent="0.2">
      <c r="A24" s="46"/>
      <c r="J24" s="71"/>
      <c r="K24" s="71"/>
      <c r="L24" s="71"/>
      <c r="M24" s="71"/>
      <c r="U24" s="1"/>
      <c r="V24" s="1"/>
      <c r="W24" s="1"/>
      <c r="X24" s="1"/>
    </row>
    <row r="25" spans="1:38" ht="16.5" customHeight="1" x14ac:dyDescent="0.2">
      <c r="A25" s="46" t="s">
        <v>47</v>
      </c>
      <c r="B25" s="9" t="s">
        <v>56</v>
      </c>
      <c r="C25" s="9"/>
      <c r="E25" s="14"/>
      <c r="F25" s="14"/>
      <c r="G25" s="14"/>
      <c r="H25" s="14"/>
      <c r="I25" s="14"/>
      <c r="J25" s="8"/>
      <c r="O25" s="200"/>
      <c r="P25" s="200"/>
      <c r="Q25" s="45"/>
      <c r="U25" s="6"/>
      <c r="V25" s="6"/>
      <c r="W25" s="1"/>
      <c r="X25" s="1"/>
      <c r="Z25" s="32">
        <f>+YEAR(O25)-YEAR(F21)</f>
        <v>0</v>
      </c>
      <c r="AA25" s="32">
        <f>+MONTH(O25)-MONTH(F21)</f>
        <v>0</v>
      </c>
    </row>
    <row r="26" spans="1:38" ht="16.5" customHeight="1" x14ac:dyDescent="0.2">
      <c r="B26" s="197"/>
      <c r="C26" s="197"/>
      <c r="D26" s="197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2"/>
      <c r="T26" s="44"/>
      <c r="U26" s="2"/>
      <c r="V26" s="2"/>
      <c r="W26" s="2"/>
      <c r="X26" s="44"/>
    </row>
    <row r="27" spans="1:38" ht="15.75" x14ac:dyDescent="0.2">
      <c r="A27" s="46" t="s">
        <v>48</v>
      </c>
      <c r="B27" s="1" t="s">
        <v>57</v>
      </c>
      <c r="S27" s="7"/>
      <c r="T27" s="7"/>
      <c r="U27" s="198"/>
      <c r="V27" s="198"/>
      <c r="W27" s="198"/>
      <c r="X27" s="198"/>
      <c r="AJ27" s="41"/>
      <c r="AK27" s="41"/>
      <c r="AL27" s="41"/>
    </row>
    <row r="28" spans="1:38" ht="9" customHeight="1" x14ac:dyDescent="0.2"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2"/>
      <c r="R28" s="44"/>
      <c r="S28" s="44"/>
      <c r="T28" s="44"/>
      <c r="U28" s="2"/>
      <c r="V28" s="2"/>
      <c r="W28" s="2"/>
      <c r="X28" s="44"/>
    </row>
    <row r="29" spans="1:38" ht="9.75" customHeight="1" x14ac:dyDescent="0.2"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S29" s="9"/>
      <c r="T29" s="9"/>
      <c r="U29" s="43"/>
      <c r="V29" s="43"/>
      <c r="W29" s="43"/>
      <c r="X29" s="43"/>
    </row>
    <row r="30" spans="1:38" ht="16.5" customHeight="1" x14ac:dyDescent="0.2">
      <c r="A30" s="46" t="s">
        <v>49</v>
      </c>
      <c r="B30" s="101" t="s">
        <v>58</v>
      </c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44"/>
      <c r="S30" s="44"/>
      <c r="T30" s="44"/>
      <c r="U30" s="44"/>
      <c r="V30" s="44"/>
      <c r="W30" s="44"/>
      <c r="X30" s="44"/>
    </row>
    <row r="31" spans="1:38" ht="17.25" customHeight="1" x14ac:dyDescent="0.2">
      <c r="A31" s="1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44"/>
      <c r="T31" s="44"/>
      <c r="U31" s="44"/>
      <c r="V31" s="44"/>
      <c r="W31" s="44"/>
      <c r="X31" s="44"/>
    </row>
    <row r="32" spans="1:38" ht="19.5" customHeight="1" x14ac:dyDescent="0.2">
      <c r="H32" s="17"/>
      <c r="I32" s="17"/>
      <c r="J32" s="17"/>
      <c r="K32" s="17"/>
      <c r="L32" s="17"/>
      <c r="M32" s="17"/>
      <c r="N32" s="17"/>
      <c r="O32" s="17"/>
      <c r="P32" s="17"/>
      <c r="Q32" s="17"/>
      <c r="X32" s="1"/>
    </row>
    <row r="33" spans="1:49" x14ac:dyDescent="0.2">
      <c r="A33" s="16" t="s">
        <v>50</v>
      </c>
      <c r="B33" s="1" t="s">
        <v>13</v>
      </c>
      <c r="X33" s="1"/>
      <c r="Z33" s="19"/>
      <c r="AA33" s="19"/>
      <c r="AB33" s="20"/>
      <c r="AC33" s="20"/>
      <c r="AD33" s="20"/>
      <c r="AE33" s="20"/>
      <c r="AF33" s="20"/>
      <c r="AG33" s="20"/>
      <c r="AH33" s="20"/>
      <c r="AI33" s="20"/>
    </row>
    <row r="34" spans="1:49" ht="17.25" customHeight="1" x14ac:dyDescent="0.2">
      <c r="B34" s="193" t="s">
        <v>61</v>
      </c>
      <c r="C34" s="194"/>
      <c r="D34" s="194"/>
      <c r="E34" s="194"/>
      <c r="F34" s="194"/>
      <c r="G34" s="194"/>
      <c r="H34" s="194"/>
      <c r="I34" s="194"/>
      <c r="J34" s="195"/>
      <c r="K34" s="193" t="s">
        <v>2</v>
      </c>
      <c r="L34" s="194"/>
      <c r="M34" s="194"/>
      <c r="N34" s="195"/>
      <c r="O34" s="193" t="s">
        <v>3</v>
      </c>
      <c r="P34" s="195"/>
      <c r="Q34" s="193" t="s">
        <v>25</v>
      </c>
      <c r="R34" s="194"/>
      <c r="S34" s="194"/>
      <c r="T34" s="194"/>
      <c r="U34" s="194"/>
      <c r="V34" s="194"/>
      <c r="W34" s="194"/>
      <c r="X34" s="195"/>
      <c r="Z34" s="19"/>
      <c r="AA34" s="19">
        <v>41274</v>
      </c>
      <c r="AB34" s="20"/>
      <c r="AC34" s="20"/>
      <c r="AD34" s="20"/>
      <c r="AE34" s="20"/>
      <c r="AF34" s="19">
        <v>41275</v>
      </c>
      <c r="AG34" s="19"/>
      <c r="AH34" s="20"/>
      <c r="AI34" s="20"/>
      <c r="AL34" s="196"/>
      <c r="AM34" s="196"/>
      <c r="AN34" s="196"/>
      <c r="AQ34" s="128"/>
      <c r="AR34" s="128"/>
      <c r="AS34" s="128"/>
      <c r="AT34" s="128"/>
      <c r="AU34" s="128"/>
    </row>
    <row r="35" spans="1:49" ht="17.100000000000001" customHeight="1" x14ac:dyDescent="0.2">
      <c r="A35" s="46"/>
      <c r="B35" s="189"/>
      <c r="C35" s="189"/>
      <c r="D35" s="189"/>
      <c r="E35" s="189"/>
      <c r="F35" s="189"/>
      <c r="G35" s="189"/>
      <c r="H35" s="189"/>
      <c r="I35" s="189"/>
      <c r="J35" s="189"/>
      <c r="K35" s="190"/>
      <c r="L35" s="190"/>
      <c r="M35" s="191"/>
      <c r="N35" s="191"/>
      <c r="O35" s="190"/>
      <c r="P35" s="191"/>
      <c r="Q35" s="192"/>
      <c r="R35" s="192"/>
      <c r="S35" s="192"/>
      <c r="T35" s="192"/>
      <c r="U35" s="192"/>
      <c r="V35" s="192"/>
      <c r="W35" s="192"/>
      <c r="X35" s="192"/>
      <c r="Z35" s="19"/>
      <c r="AA35" s="19"/>
      <c r="AB35" s="34">
        <f>IF(K35="",0,+IF(OR(ISBLANK(K35),ISBLANK(O35),K35&gt;O35),"",IF(AND(YEAR(K35)=YEAR(O35),MONTH(K35)=MONTH(O35)),0,FLOOR((IF(IF(DAY(K35)=1, K35,DATE(YEAR(K35),MONTH(K35)+1,1))&lt;IF(O35= DATE(YEAR(O35),MONTH(O35)+1,DAY(0)), O35, DATE(YEAR(O35), MONTH(O35),1)),DATEDIF(IF(DAY(K35)=1, K35,DATE(YEAR(K35),MONTH(K35)+1,1)),IF(O35= DATE(YEAR(O35),MONTH(O35)+1,DAY(0)), O35+1, DATE(YEAR(O35), MONTH(O35),1)),"M"),0) + FLOOR((DATEDIF(K35,IF(DAY(K35)=1,K35,DATE(YEAR(K35),MONTH(K35)+1,1)),"D") + DATEDIF(IF(O35=DATE(YEAR(O35),MONTH(O35)+1,DAY(0)),O35,DATE(YEAR(O35), MONTH(O35),0)),O35,"D"))/30,1))/12,1))))</f>
        <v>0</v>
      </c>
      <c r="AC35" s="35">
        <f>IF(K35="",0,+IF(OR(ISBLANK(K35),ISBLANK(O35),ISBLANK(O35),K35&gt;O35),"",IF(AND(YEAR(K35)=YEAR(O35), MONTH(K35)=MONTH(O35),NOT(AND(DAY(K35)=1,O35=DATE(YEAR(O35),MONTH(O35+1),DAY(0))))),0,MOD(IF(IF(DAY(K35)=1, K35,DATE(YEAR(K35),MONTH(K35)+1,1))&lt;IF(O35= DATE(YEAR(O35),MONTH(O35)+1,DAY(0)), O35, DATE(YEAR(O35), MONTH(O35),1)),DATEDIF(IF(DAY(K35)=1, K35,DATE(YEAR(K35),MONTH(K35)+1,1)),IF(O35= DATE(YEAR(O35),MONTH(O35)+1,DAY(0)), O35+1, DATE(YEAR(O35), MONTH(O35),1)),"M"),0) + FLOOR((DATEDIF(K35,IF(DAY(K35)=1,K35,DATE(YEAR(K35),MONTH(K35)+1,1)),"D") + DATEDIF(IF(O35=DATE(YEAR(O35),MONTH(O35)+1,DAY(0)),O35,DATE(YEAR(O35), MONTH(O35),0)),O35,"D"))/30,1),12))))</f>
        <v>0</v>
      </c>
      <c r="AD35" s="34">
        <f>IF(K35="",0,+IF(OR(ISBLANK(K35),ISBLANK(O35),ISBLANK(O35),K35&gt;O35),"",IF(AND(YEAR(K35)=YEAR(O35), MONTH(K35)=MONTH(O35),NOT(AND(DAY(K35)=1,O35=DATE(YEAR(O35),MONTH(O35+1),DAY(0))))),DATEDIF(K35,O35,"D")+1, MOD(DATEDIF(K35,IF(DAY(K35)=1,K35,DATE(YEAR(K35),MONTH(K35)+1,1)),"D") + DATEDIF(IF(O35=DATE(YEAR(O35),MONTH(O35)+1,DAY(0)),O35,DATE(YEAR(O35), MONTH(O35),0)),O35,"D"),30))))</f>
        <v>0</v>
      </c>
      <c r="AE35" s="20"/>
      <c r="AF35" s="32" t="e">
        <f>IF(#REF!="","",+IF(AND(YEAR(#REF!)&lt;2013,YEAR(#REF!)&lt;2013),"",IF(AND(YEAR(#REF!)&lt;2013,YEAR(#REF!)&gt;2012),#REF!,IF(AND(YEAR(#REF!)&gt;2012,YEAR(#REF!)&gt;2012),#REF!,""))))</f>
        <v>#REF!</v>
      </c>
      <c r="AG35" s="32" t="e">
        <f>IF(#REF!="","",+IF(YEAR(#REF!)&lt;2013,"",#REF!))</f>
        <v>#REF!</v>
      </c>
      <c r="AH35" s="39" t="e">
        <f>IF(AF35="",0,+IF(OR(ISBLANK(AF35),ISBLANK(AG35),AF35&gt;AG35),"",IF(AND(YEAR(AF35)=YEAR(AG35),MONTH(AF35)=MONTH(AG35)),0,FLOOR((IF(IF(DAY(AF35)=1, AF35,DATE(YEAR(AF35),MONTH(AF35)+1,1))&lt;IF(AG35= DATE(YEAR(AG35),MONTH(AG35)+1,DAY(0)), AG35, DATE(YEAR(AG35), MONTH(AG35),1)),DATEDIF(IF(DAY(AF35)=1, AF35,DATE(YEAR(AF35),MONTH(AF35)+1,1)),IF(AG35= DATE(YEAR(AG35),MONTH(AG35)+1,DAY(0)), AG35+1, DATE(YEAR(AG35), MONTH(AG35),1)),"M"),0) + FLOOR((DATEDIF(AF35,IF(DAY(AF35)=1,AF35,DATE(YEAR(AF35),MONTH(AF35)+1,1)),"D") + DATEDIF(IF(AG35=DATE(YEAR(AG35),MONTH(AG35)+1,DAY(0)),AG35,DATE(YEAR(AG35), MONTH(AG35),0)),AG35,"D"))/30,1))/12,1))))</f>
        <v>#REF!</v>
      </c>
      <c r="AI35" s="40" t="e">
        <f>IF(AF35="",0,+IF(OR(ISBLANK(AF35),ISBLANK(AG35),ISBLANK(AG35),AF35&gt;AG35),"",IF(AND(YEAR(AF35)=YEAR(AG35), MONTH(AF35)=MONTH(AG35),NOT(AND(DAY(AF35)=1,AG35=DATE(YEAR(AG35),MONTH(AG35+1),DAY(0))))),0,MOD(IF(IF(DAY(AF35)=1, AF35,DATE(YEAR(AF35),MONTH(AF35)+1,1))&lt;IF(AG35= DATE(YEAR(AG35),MONTH(AG35)+1,DAY(0)), AG35, DATE(YEAR(AG35), MONTH(AG35),1)),DATEDIF(IF(DAY(AF35)=1, AF35,DATE(YEAR(AF35),MONTH(AF35)+1,1)),IF(AG35= DATE(YEAR(AG35),MONTH(AG35)+1,DAY(0)), AG35+1, DATE(YEAR(AG35), MONTH(AG35),1)),"M"),0) + FLOOR((DATEDIF(AF35,IF(DAY(AF35)=1,AF35,DATE(YEAR(AF35),MONTH(AF35)+1,1)),"D") + DATEDIF(IF(AG35=DATE(YEAR(AG35),MONTH(AG35)+1,DAY(0)),AG35,DATE(YEAR(AG35), MONTH(AG35),0)),AG35,"D"))/30,1),12))))</f>
        <v>#REF!</v>
      </c>
      <c r="AJ35" s="50"/>
      <c r="AL35" s="51"/>
      <c r="AM35" s="49"/>
      <c r="AN35" s="51"/>
      <c r="AQ35" s="182"/>
      <c r="AR35" s="182"/>
      <c r="AS35" s="182"/>
      <c r="AT35" s="182"/>
      <c r="AU35" s="182"/>
      <c r="AV35" s="52"/>
    </row>
    <row r="36" spans="1:49" ht="17.100000000000001" customHeight="1" x14ac:dyDescent="0.2">
      <c r="A36" s="46"/>
      <c r="B36" s="118"/>
      <c r="C36" s="118"/>
      <c r="D36" s="118"/>
      <c r="E36" s="118"/>
      <c r="F36" s="118"/>
      <c r="G36" s="118"/>
      <c r="H36" s="118"/>
      <c r="I36" s="118"/>
      <c r="J36" s="118"/>
      <c r="K36" s="119"/>
      <c r="L36" s="120"/>
      <c r="M36" s="120"/>
      <c r="N36" s="120"/>
      <c r="O36" s="121"/>
      <c r="P36" s="122"/>
      <c r="Q36" s="123"/>
      <c r="R36" s="123"/>
      <c r="S36" s="123"/>
      <c r="T36" s="123"/>
      <c r="U36" s="123"/>
      <c r="V36" s="123"/>
      <c r="W36" s="123"/>
      <c r="X36" s="123"/>
      <c r="Z36" s="19"/>
      <c r="AA36" s="19"/>
      <c r="AB36" s="34">
        <f t="shared" ref="AB36:AB43" si="0">IF(K36="",0,+IF(OR(ISBLANK(K36),ISBLANK(O36),K36&gt;O36),"",IF(AND(YEAR(K36)=YEAR(O36),MONTH(K36)=MONTH(O36)),0,FLOOR((IF(IF(DAY(K36)=1, K36,DATE(YEAR(K36),MONTH(K36)+1,1))&lt;IF(O36= DATE(YEAR(O36),MONTH(O36)+1,DAY(0)), O36, DATE(YEAR(O36), MONTH(O36),1)),DATEDIF(IF(DAY(K36)=1, K36,DATE(YEAR(K36),MONTH(K36)+1,1)),IF(O36= DATE(YEAR(O36),MONTH(O36)+1,DAY(0)), O36+1, DATE(YEAR(O36), MONTH(O36),1)),"M"),0) + FLOOR((DATEDIF(K36,IF(DAY(K36)=1,K36,DATE(YEAR(K36),MONTH(K36)+1,1)),"D") + DATEDIF(IF(O36=DATE(YEAR(O36),MONTH(O36)+1,DAY(0)),O36,DATE(YEAR(O36), MONTH(O36),0)),O36,"D"))/30,1))/12,1))))</f>
        <v>0</v>
      </c>
      <c r="AC36" s="35">
        <f t="shared" ref="AC36:AC43" si="1">IF(K36="",0,+IF(OR(ISBLANK(K36),ISBLANK(O36),ISBLANK(O36),K36&gt;O36),"",IF(AND(YEAR(K36)=YEAR(O36), MONTH(K36)=MONTH(O36),NOT(AND(DAY(K36)=1,O36=DATE(YEAR(O36),MONTH(O36+1),DAY(0))))),0,MOD(IF(IF(DAY(K36)=1, K36,DATE(YEAR(K36),MONTH(K36)+1,1))&lt;IF(O36= DATE(YEAR(O36),MONTH(O36)+1,DAY(0)), O36, DATE(YEAR(O36), MONTH(O36),1)),DATEDIF(IF(DAY(K36)=1, K36,DATE(YEAR(K36),MONTH(K36)+1,1)),IF(O36= DATE(YEAR(O36),MONTH(O36)+1,DAY(0)), O36+1, DATE(YEAR(O36), MONTH(O36),1)),"M"),0) + FLOOR((DATEDIF(K36,IF(DAY(K36)=1,K36,DATE(YEAR(K36),MONTH(K36)+1,1)),"D") + DATEDIF(IF(O36=DATE(YEAR(O36),MONTH(O36)+1,DAY(0)),O36,DATE(YEAR(O36), MONTH(O36),0)),O36,"D"))/30,1),12))))</f>
        <v>0</v>
      </c>
      <c r="AD36" s="34">
        <f t="shared" ref="AD36:AD43" si="2">IF(K36="",0,+IF(OR(ISBLANK(K36),ISBLANK(O36),ISBLANK(O36),K36&gt;O36),"",IF(AND(YEAR(K36)=YEAR(O36), MONTH(K36)=MONTH(O36),NOT(AND(DAY(K36)=1,O36=DATE(YEAR(O36),MONTH(O36+1),DAY(0))))),DATEDIF(K36,O36,"D")+1, MOD(DATEDIF(K36,IF(DAY(K36)=1,K36,DATE(YEAR(K36),MONTH(K36)+1,1)),"D") + DATEDIF(IF(O36=DATE(YEAR(O36),MONTH(O36)+1,DAY(0)),O36,DATE(YEAR(O36), MONTH(O36),0)),O36,"D"),30))))</f>
        <v>0</v>
      </c>
      <c r="AE36" s="20"/>
      <c r="AF36" s="20"/>
      <c r="AG36" s="20"/>
      <c r="AH36" s="20"/>
      <c r="AI36" s="20"/>
      <c r="AL36" s="51"/>
      <c r="AM36" s="49"/>
      <c r="AN36" s="51"/>
      <c r="AQ36" s="182"/>
      <c r="AR36" s="182"/>
      <c r="AS36" s="182"/>
      <c r="AT36" s="182"/>
      <c r="AU36" s="182"/>
    </row>
    <row r="37" spans="1:49" ht="17.100000000000001" customHeight="1" x14ac:dyDescent="0.2">
      <c r="A37" s="46"/>
      <c r="B37" s="118"/>
      <c r="C37" s="118"/>
      <c r="D37" s="118"/>
      <c r="E37" s="118"/>
      <c r="F37" s="118"/>
      <c r="G37" s="118"/>
      <c r="H37" s="118"/>
      <c r="I37" s="118"/>
      <c r="J37" s="118"/>
      <c r="K37" s="119"/>
      <c r="L37" s="120"/>
      <c r="M37" s="120"/>
      <c r="N37" s="120"/>
      <c r="O37" s="121"/>
      <c r="P37" s="122"/>
      <c r="Q37" s="123"/>
      <c r="R37" s="123"/>
      <c r="S37" s="123"/>
      <c r="T37" s="123"/>
      <c r="U37" s="123"/>
      <c r="V37" s="123"/>
      <c r="W37" s="123"/>
      <c r="X37" s="123"/>
      <c r="Z37" s="19"/>
      <c r="AA37" s="19"/>
      <c r="AB37" s="34">
        <f t="shared" si="0"/>
        <v>0</v>
      </c>
      <c r="AC37" s="35">
        <f t="shared" si="1"/>
        <v>0</v>
      </c>
      <c r="AD37" s="34">
        <f t="shared" si="2"/>
        <v>0</v>
      </c>
      <c r="AE37" s="20"/>
      <c r="AF37" s="20"/>
      <c r="AG37" s="20"/>
      <c r="AH37" s="20"/>
      <c r="AI37" s="20"/>
      <c r="AL37" s="51"/>
      <c r="AM37" s="49"/>
      <c r="AN37" s="51"/>
      <c r="AQ37" s="182"/>
      <c r="AR37" s="182"/>
      <c r="AS37" s="182"/>
      <c r="AT37" s="182"/>
      <c r="AU37" s="182"/>
    </row>
    <row r="38" spans="1:49" ht="17.100000000000001" customHeight="1" x14ac:dyDescent="0.2">
      <c r="A38" s="46"/>
      <c r="B38" s="118"/>
      <c r="C38" s="118"/>
      <c r="D38" s="118"/>
      <c r="E38" s="118"/>
      <c r="F38" s="118"/>
      <c r="G38" s="118"/>
      <c r="H38" s="118"/>
      <c r="I38" s="118"/>
      <c r="J38" s="118"/>
      <c r="K38" s="119"/>
      <c r="L38" s="120"/>
      <c r="M38" s="120"/>
      <c r="N38" s="120"/>
      <c r="O38" s="121"/>
      <c r="P38" s="122"/>
      <c r="Q38" s="123"/>
      <c r="R38" s="123"/>
      <c r="S38" s="123"/>
      <c r="T38" s="123"/>
      <c r="U38" s="123"/>
      <c r="V38" s="123"/>
      <c r="W38" s="123"/>
      <c r="X38" s="123"/>
      <c r="Z38" s="19"/>
      <c r="AA38" s="19"/>
      <c r="AB38" s="34">
        <f t="shared" si="0"/>
        <v>0</v>
      </c>
      <c r="AC38" s="35">
        <f t="shared" si="1"/>
        <v>0</v>
      </c>
      <c r="AD38" s="34">
        <f t="shared" si="2"/>
        <v>0</v>
      </c>
      <c r="AE38" s="20"/>
      <c r="AF38" s="20"/>
      <c r="AG38" s="20"/>
      <c r="AH38" s="20"/>
      <c r="AI38" s="20"/>
      <c r="AL38" s="51"/>
      <c r="AM38" s="49"/>
      <c r="AN38" s="51"/>
      <c r="AQ38" s="128"/>
      <c r="AR38" s="128"/>
      <c r="AS38" s="128"/>
      <c r="AT38" s="128"/>
      <c r="AU38" s="128"/>
    </row>
    <row r="39" spans="1:49" ht="17.100000000000001" customHeight="1" thickBot="1" x14ac:dyDescent="0.25">
      <c r="A39" s="46"/>
      <c r="B39" s="118"/>
      <c r="C39" s="118"/>
      <c r="D39" s="118"/>
      <c r="E39" s="118"/>
      <c r="F39" s="118"/>
      <c r="G39" s="118"/>
      <c r="H39" s="118"/>
      <c r="I39" s="118"/>
      <c r="J39" s="118"/>
      <c r="K39" s="119"/>
      <c r="L39" s="120"/>
      <c r="M39" s="120"/>
      <c r="N39" s="120"/>
      <c r="O39" s="121"/>
      <c r="P39" s="122"/>
      <c r="Q39" s="123"/>
      <c r="R39" s="123"/>
      <c r="S39" s="123"/>
      <c r="T39" s="123"/>
      <c r="U39" s="123"/>
      <c r="V39" s="123"/>
      <c r="W39" s="123"/>
      <c r="X39" s="123"/>
      <c r="Z39" s="19"/>
      <c r="AA39" s="19"/>
      <c r="AB39" s="34">
        <f t="shared" si="0"/>
        <v>0</v>
      </c>
      <c r="AC39" s="35">
        <f t="shared" si="1"/>
        <v>0</v>
      </c>
      <c r="AD39" s="34">
        <f t="shared" si="2"/>
        <v>0</v>
      </c>
      <c r="AE39" s="20"/>
      <c r="AF39" s="20"/>
      <c r="AG39" s="20"/>
      <c r="AH39" s="20"/>
      <c r="AI39" s="20"/>
      <c r="AL39" s="51"/>
      <c r="AM39" s="49"/>
      <c r="AN39" s="51"/>
    </row>
    <row r="40" spans="1:49" ht="17.100000000000001" customHeight="1" thickBot="1" x14ac:dyDescent="0.25">
      <c r="A40" s="46"/>
      <c r="B40" s="118"/>
      <c r="C40" s="118"/>
      <c r="D40" s="118"/>
      <c r="E40" s="118"/>
      <c r="F40" s="118"/>
      <c r="G40" s="118"/>
      <c r="H40" s="118"/>
      <c r="I40" s="118"/>
      <c r="J40" s="118"/>
      <c r="K40" s="119"/>
      <c r="L40" s="120"/>
      <c r="M40" s="120"/>
      <c r="N40" s="120"/>
      <c r="O40" s="121"/>
      <c r="P40" s="122"/>
      <c r="Q40" s="123"/>
      <c r="R40" s="123"/>
      <c r="S40" s="123"/>
      <c r="T40" s="123"/>
      <c r="U40" s="123"/>
      <c r="V40" s="123"/>
      <c r="W40" s="123"/>
      <c r="X40" s="123"/>
      <c r="Z40" s="19"/>
      <c r="AA40" s="19"/>
      <c r="AB40" s="34">
        <f t="shared" si="0"/>
        <v>0</v>
      </c>
      <c r="AC40" s="35">
        <f t="shared" si="1"/>
        <v>0</v>
      </c>
      <c r="AD40" s="34">
        <f t="shared" si="2"/>
        <v>0</v>
      </c>
      <c r="AE40" s="20"/>
      <c r="AF40" s="20"/>
      <c r="AG40" s="20"/>
      <c r="AH40" s="20"/>
      <c r="AI40" s="20"/>
      <c r="AL40" s="51"/>
      <c r="AM40" s="49"/>
      <c r="AN40" s="51"/>
      <c r="AP40" s="179"/>
      <c r="AQ40" s="180"/>
      <c r="AR40" s="180"/>
      <c r="AS40" s="180"/>
      <c r="AT40" s="180"/>
      <c r="AU40" s="180"/>
      <c r="AV40" s="180"/>
      <c r="AW40" s="181"/>
    </row>
    <row r="41" spans="1:49" ht="17.100000000000001" customHeight="1" thickBot="1" x14ac:dyDescent="0.25">
      <c r="A41" s="46"/>
      <c r="B41" s="118"/>
      <c r="C41" s="118"/>
      <c r="D41" s="118"/>
      <c r="E41" s="118"/>
      <c r="F41" s="118"/>
      <c r="G41" s="118"/>
      <c r="H41" s="118"/>
      <c r="I41" s="118"/>
      <c r="J41" s="118"/>
      <c r="K41" s="119"/>
      <c r="L41" s="120"/>
      <c r="M41" s="120"/>
      <c r="N41" s="120"/>
      <c r="O41" s="121"/>
      <c r="P41" s="122"/>
      <c r="Q41" s="123"/>
      <c r="R41" s="123"/>
      <c r="S41" s="123"/>
      <c r="T41" s="123"/>
      <c r="U41" s="123"/>
      <c r="V41" s="123"/>
      <c r="W41" s="123"/>
      <c r="X41" s="123"/>
      <c r="Z41" s="19"/>
      <c r="AA41" s="19"/>
      <c r="AB41" s="34">
        <f t="shared" si="0"/>
        <v>0</v>
      </c>
      <c r="AC41" s="35">
        <f t="shared" si="1"/>
        <v>0</v>
      </c>
      <c r="AD41" s="34">
        <f t="shared" si="2"/>
        <v>0</v>
      </c>
      <c r="AE41" s="20"/>
      <c r="AF41" s="20"/>
      <c r="AG41" s="20"/>
      <c r="AH41" s="20"/>
      <c r="AI41" s="20"/>
      <c r="AL41" s="51"/>
      <c r="AM41" s="49"/>
      <c r="AN41" s="51"/>
      <c r="AP41" s="170"/>
      <c r="AQ41" s="171"/>
      <c r="AR41" s="171"/>
      <c r="AS41" s="171"/>
      <c r="AT41" s="171"/>
      <c r="AU41" s="171"/>
      <c r="AV41" s="171"/>
      <c r="AW41" s="172"/>
    </row>
    <row r="42" spans="1:49" ht="17.100000000000001" customHeight="1" x14ac:dyDescent="0.2">
      <c r="A42" s="46"/>
      <c r="B42" s="118"/>
      <c r="C42" s="118"/>
      <c r="D42" s="118"/>
      <c r="E42" s="118"/>
      <c r="F42" s="118"/>
      <c r="G42" s="118"/>
      <c r="H42" s="118"/>
      <c r="I42" s="118"/>
      <c r="J42" s="118"/>
      <c r="K42" s="119"/>
      <c r="L42" s="120"/>
      <c r="M42" s="120"/>
      <c r="N42" s="120"/>
      <c r="O42" s="121"/>
      <c r="P42" s="122"/>
      <c r="Q42" s="123"/>
      <c r="R42" s="123"/>
      <c r="S42" s="123"/>
      <c r="T42" s="123"/>
      <c r="U42" s="123"/>
      <c r="V42" s="123"/>
      <c r="W42" s="123"/>
      <c r="X42" s="123"/>
      <c r="Z42" s="19"/>
      <c r="AA42" s="19"/>
      <c r="AB42" s="34">
        <f t="shared" si="0"/>
        <v>0</v>
      </c>
      <c r="AC42" s="35">
        <f t="shared" si="1"/>
        <v>0</v>
      </c>
      <c r="AD42" s="34">
        <f t="shared" si="2"/>
        <v>0</v>
      </c>
      <c r="AE42" s="20"/>
      <c r="AF42" s="20"/>
      <c r="AG42" s="20"/>
      <c r="AH42" s="20"/>
      <c r="AI42" s="20"/>
      <c r="AL42" s="51"/>
      <c r="AM42" s="49"/>
      <c r="AN42" s="51"/>
      <c r="AP42" s="169"/>
      <c r="AQ42" s="162"/>
      <c r="AR42" s="162"/>
      <c r="AS42" s="162"/>
      <c r="AT42" s="53"/>
      <c r="AU42" s="53"/>
      <c r="AV42" s="54"/>
      <c r="AW42" s="55"/>
    </row>
    <row r="43" spans="1:49" ht="17.100000000000001" customHeight="1" x14ac:dyDescent="0.2">
      <c r="A43" s="46"/>
      <c r="B43" s="175"/>
      <c r="C43" s="175"/>
      <c r="D43" s="175"/>
      <c r="E43" s="175"/>
      <c r="F43" s="175"/>
      <c r="G43" s="175"/>
      <c r="H43" s="175"/>
      <c r="I43" s="175"/>
      <c r="J43" s="175"/>
      <c r="K43" s="176"/>
      <c r="L43" s="176"/>
      <c r="M43" s="176"/>
      <c r="N43" s="176"/>
      <c r="O43" s="177"/>
      <c r="P43" s="177"/>
      <c r="Q43" s="178"/>
      <c r="R43" s="178"/>
      <c r="S43" s="178"/>
      <c r="T43" s="178"/>
      <c r="U43" s="178"/>
      <c r="V43" s="178"/>
      <c r="W43" s="178"/>
      <c r="X43" s="178"/>
      <c r="Z43" s="19"/>
      <c r="AA43" s="19"/>
      <c r="AB43" s="34">
        <f t="shared" si="0"/>
        <v>0</v>
      </c>
      <c r="AC43" s="35">
        <f t="shared" si="1"/>
        <v>0</v>
      </c>
      <c r="AD43" s="34">
        <f t="shared" si="2"/>
        <v>0</v>
      </c>
      <c r="AE43" s="20"/>
      <c r="AF43" s="20"/>
      <c r="AG43" s="20"/>
      <c r="AH43" s="20"/>
      <c r="AI43" s="20"/>
      <c r="AL43" s="51"/>
      <c r="AM43" s="49"/>
      <c r="AN43" s="51"/>
      <c r="AP43" s="140"/>
      <c r="AQ43" s="141"/>
      <c r="AR43" s="141"/>
      <c r="AS43" s="141"/>
      <c r="AT43" s="16"/>
      <c r="AU43" s="16"/>
      <c r="AW43" s="56"/>
    </row>
    <row r="44" spans="1:49" ht="15.75" thickBot="1" x14ac:dyDescent="0.3"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Z44" s="33" t="e">
        <f>+YEAR(#REF!)</f>
        <v>#REF!</v>
      </c>
      <c r="AA44" s="19"/>
      <c r="AB44" s="37">
        <f>SUM(AB35:AB43) + FLOOR((SUM(AC35:AC43) + FLOOR(SUM(AD35:AD43)/30,1))/12,1)</f>
        <v>0</v>
      </c>
      <c r="AC44" s="38">
        <f>MOD((SUM(AC35:AC43) + FLOOR(SUM(AD35:AD43)/30,1)),12)</f>
        <v>0</v>
      </c>
      <c r="AD44" s="38">
        <f>MOD((SUM(AD26:AD43) + FLOOR(SUM(AE26:AE43)/30,1)),12)</f>
        <v>0</v>
      </c>
      <c r="AE44" s="173"/>
      <c r="AF44" s="173"/>
      <c r="AG44" s="174"/>
      <c r="AH44" s="20"/>
      <c r="AI44" s="20"/>
      <c r="AP44" s="140"/>
      <c r="AQ44" s="141"/>
      <c r="AR44" s="141"/>
      <c r="AS44" s="141"/>
      <c r="AT44" s="16"/>
      <c r="AU44" s="16"/>
      <c r="AW44" s="56"/>
    </row>
    <row r="45" spans="1:49" ht="18.75" customHeight="1" thickTop="1" thickBot="1" x14ac:dyDescent="0.25">
      <c r="A45" s="16" t="s">
        <v>51</v>
      </c>
      <c r="B45" s="24" t="s">
        <v>60</v>
      </c>
      <c r="C45" s="3"/>
      <c r="D45" s="3"/>
      <c r="E45" s="3"/>
      <c r="F45" s="3"/>
      <c r="G45" s="3"/>
      <c r="H45" s="3"/>
      <c r="I45" s="3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3"/>
      <c r="Z45" s="19"/>
      <c r="AA45" s="19"/>
      <c r="AB45" s="20"/>
      <c r="AC45" s="20"/>
      <c r="AD45" s="20"/>
      <c r="AE45" s="20"/>
      <c r="AF45" s="20"/>
      <c r="AG45" s="20"/>
      <c r="AH45" s="20"/>
      <c r="AI45" s="20"/>
      <c r="AN45" s="41"/>
      <c r="AP45" s="157"/>
      <c r="AQ45" s="158"/>
      <c r="AR45" s="30"/>
      <c r="AS45" s="30"/>
      <c r="AT45" s="57"/>
      <c r="AU45" s="57"/>
      <c r="AV45" s="30"/>
      <c r="AW45" s="31"/>
    </row>
    <row r="46" spans="1:49" ht="16.5" customHeight="1" thickBot="1" x14ac:dyDescent="0.25">
      <c r="B46" s="112" t="s">
        <v>2</v>
      </c>
      <c r="C46" s="113"/>
      <c r="D46" s="112" t="s">
        <v>3</v>
      </c>
      <c r="E46" s="114"/>
      <c r="F46" s="114"/>
      <c r="G46" s="113"/>
      <c r="H46" s="115" t="s">
        <v>4</v>
      </c>
      <c r="I46" s="116"/>
      <c r="J46" s="4" t="s">
        <v>5</v>
      </c>
      <c r="K46" s="115" t="s">
        <v>16</v>
      </c>
      <c r="L46" s="117"/>
      <c r="M46" s="116"/>
      <c r="N46" s="112" t="s">
        <v>14</v>
      </c>
      <c r="O46" s="114"/>
      <c r="P46" s="114"/>
      <c r="Q46" s="114"/>
      <c r="R46" s="114"/>
      <c r="S46" s="114"/>
      <c r="T46" s="114"/>
      <c r="U46" s="114"/>
      <c r="V46" s="114"/>
      <c r="W46" s="114"/>
      <c r="X46" s="113"/>
      <c r="Z46" s="19"/>
      <c r="AA46" s="19">
        <v>41274</v>
      </c>
      <c r="AB46" s="20"/>
      <c r="AC46" s="20"/>
      <c r="AD46" s="20"/>
      <c r="AE46" s="20"/>
      <c r="AF46" s="19">
        <v>41275</v>
      </c>
      <c r="AG46" s="19"/>
      <c r="AH46" s="20"/>
      <c r="AI46" s="20"/>
      <c r="AN46" s="41"/>
      <c r="AP46" s="170"/>
      <c r="AQ46" s="171"/>
      <c r="AR46" s="171"/>
      <c r="AS46" s="171"/>
      <c r="AT46" s="171"/>
      <c r="AU46" s="171"/>
      <c r="AV46" s="171"/>
      <c r="AW46" s="172"/>
    </row>
    <row r="47" spans="1:49" x14ac:dyDescent="0.2">
      <c r="B47" s="148" t="str">
        <f t="shared" ref="B47" si="3">IF(K36="","",+IF(AND(AL35=0,AM35=0,AN35=2),"",O35+1))</f>
        <v/>
      </c>
      <c r="C47" s="149"/>
      <c r="D47" s="148" t="str">
        <f>IF(K36="","",+IF(AND(AL35=0,AM35=0,AN35=2),"",K36-1))</f>
        <v/>
      </c>
      <c r="E47" s="150"/>
      <c r="F47" s="150"/>
      <c r="G47" s="149"/>
      <c r="H47" s="163" t="str">
        <f>+IF(B47="","",+IF(OR(ISBLANK(B47),ISBLANK(D47),B47&gt;D47),"",IF(AND(YEAR(B47)=YEAR(D47),MONTH(B47)=MONTH(D47)),0,FLOOR((IF(IF(DAY(B47)=1, B47,DATE(YEAR(B47),MONTH(B47)+1,1))&lt;IF(D47= DATE(YEAR(D47),MONTH(D47)+1,DAY(0)), D47, DATE(YEAR(D47), MONTH(D47),1)),DATEDIF(IF(DAY(B47)=1, B47,DATE(YEAR(B47),MONTH(B47)+1,1)),IF(D47= DATE(YEAR(D47),MONTH(D47)+1,DAY(0)), D47+1, DATE(YEAR(D47), MONTH(D47),1)),"M"),0) + FLOOR((DATEDIF(B47,IF(DAY(B47)=1,B47,DATE(YEAR(B47),MONTH(B47)+1,1)),"D") + DATEDIF(IF(D47=DATE(YEAR(D47),MONTH(D47)+1,DAY(0)),D47,DATE(YEAR(D47), MONTH(D47),0)),D47,"D"))/30,1))/12,1))))</f>
        <v/>
      </c>
      <c r="I47" s="164"/>
      <c r="J47" s="10" t="str">
        <f>IF(B47="","",IF(OR(ISBLANK(B47),ISBLANK(D47),ISBLANK(D47),B47&gt;D47),"",IF(AND(YEAR(B47)=YEAR(D47), MONTH(B47)=MONTH(D47),NOT(AND(DAY(B47)=1,D47=DATE(YEAR(D47),MONTH(D47+1),DAY(0))))),0,MOD(IF(IF(DAY(B47)=1, B47,DATE(YEAR(B47),MONTH(B47)+1,1))&lt;IF(D47= DATE(YEAR(D47),MONTH(D47)+1,DAY(0)), D47, DATE(YEAR(D47), MONTH(D47),1)),DATEDIF(IF(DAY(B47)=1, B47,DATE(YEAR(B47),MONTH(B47)+1,1)),IF(D47= DATE(YEAR(D47),MONTH(D47)+1,DAY(0)), D47+1, DATE(YEAR(D47), MONTH(D47),1)),"M"),0) + FLOOR((DATEDIF(B47,IF(DAY(B47)=1,B47,DATE(YEAR(B47),MONTH(B47)+1,1)),"D") + DATEDIF(IF(D47=DATE(YEAR(D47),MONTH(D47)+1,DAY(0)),D47,DATE(YEAR(D47), MONTH(D47),0)),D47,"D"))/30,1),12))))</f>
        <v/>
      </c>
      <c r="K47" s="163" t="str">
        <f>IF(B47="","",IF(OR(ISBLANK(B47),ISBLANK(D47),ISBLANK(D47),B47&gt;D47),"",IF(AND(YEAR(B47)=YEAR(D47), MONTH(B47)=MONTH(D47),NOT(AND(DAY(B47)=1,D47=DATE(YEAR(D47),MONTH(D47+1),DAY(0))))),DATEDIF(B47,D47,"D")+1, MOD(DATEDIF(B47,IF(DAY(B47)=1,B47,DATE(YEAR(B47),MONTH(B47)+1,1)),"D") + DATEDIF(IF(D47=DATE(YEAR(D47),MONTH(D47)+1,DAY(0)),D47,DATE(YEAR(D47), MONTH(D47),0)),D47,"D"),30))))</f>
        <v/>
      </c>
      <c r="L47" s="165"/>
      <c r="M47" s="164"/>
      <c r="N47" s="166"/>
      <c r="O47" s="167"/>
      <c r="P47" s="167"/>
      <c r="Q47" s="167"/>
      <c r="R47" s="167"/>
      <c r="S47" s="167"/>
      <c r="T47" s="167"/>
      <c r="U47" s="167"/>
      <c r="V47" s="167"/>
      <c r="W47" s="167"/>
      <c r="X47" s="168"/>
      <c r="Z47" s="32" t="str">
        <f>IF($B47="","",+IF(AND(YEAR($B47)&lt;2013,YEAR($D47)&lt;2013),$B47,IF(AND(YEAR($B47)&lt;2013,YEAR($D47)&gt;2012),$B47,IF(AND(YEAR($B47)&gt;2012,YEAR($D47)&gt;2012),""))))</f>
        <v/>
      </c>
      <c r="AA47" s="32" t="str">
        <f>IF(Z47="","",+IF(YEAR($D47)&lt;2013,$D47,IF(AND(YEAR($B47)&lt;2013,YEAR($D47)&gt;2012),$AA$46)))</f>
        <v/>
      </c>
      <c r="AB47" s="39">
        <f>IF(Z47="",0,+IF(OR(ISBLANK(Z47),ISBLANK(AA47),Z47&gt;AA47),"",IF(AND(YEAR(Z47)=YEAR(AA47),MONTH(Z47)=MONTH(AA47)),0,FLOOR((IF(IF(DAY(Z47)=1, Z47,DATE(YEAR(Z47),MONTH(Z47)+1,1))&lt;IF(AA47= DATE(YEAR(AA47),MONTH(AA47)+1,DAY(0)), AA47, DATE(YEAR(AA47), MONTH(AA47),1)),DATEDIF(IF(DAY(Z47)=1, Z47,DATE(YEAR(Z47),MONTH(Z47)+1,1)),IF(AA47= DATE(YEAR(AA47),MONTH(AA47)+1,DAY(0)), AA47+1, DATE(YEAR(AA47), MONTH(AA47),1)),"M"),0) + FLOOR((DATEDIF(Z47,IF(DAY(Z47)=1,Z47,DATE(YEAR(Z47),MONTH(Z47)+1,1)),"D") + DATEDIF(IF(AA47=DATE(YEAR(AA47),MONTH(AA47)+1,DAY(0)),AA47,DATE(YEAR(AA47), MONTH(AA47),0)),AA47,"D"))/30,1))/12,1))))</f>
        <v>0</v>
      </c>
      <c r="AC47" s="40">
        <f>IF(Z47="",0,+IF(OR(ISBLANK(Z47),ISBLANK(AA47),ISBLANK(AA47),Z47&gt;AA47),"",IF(AND(YEAR(Z47)=YEAR(AA47), MONTH(Z47)=MONTH(AA47),NOT(AND(DAY(Z47)=1,AA47=DATE(YEAR(AA47),MONTH(AA47+1),DAY(0))))),0,MOD(IF(IF(DAY(Z47)=1, Z47,DATE(YEAR(Z47),MONTH(Z47)+1,1))&lt;IF(AA47= DATE(YEAR(AA47),MONTH(AA47)+1,DAY(0)), AA47, DATE(YEAR(AA47), MONTH(AA47),1)),DATEDIF(IF(DAY(Z47)=1, Z47,DATE(YEAR(Z47),MONTH(Z47)+1,1)),IF(AA47= DATE(YEAR(AA47),MONTH(AA47)+1,DAY(0)), AA47+1, DATE(YEAR(AA47), MONTH(AA47),1)),"M"),0) + FLOOR((DATEDIF(Z47,IF(DAY(Z47)=1,Z47,DATE(YEAR(Z47),MONTH(Z47)+1,1)),"D") + DATEDIF(IF(AA47=DATE(YEAR(AA47),MONTH(AA47)+1,DAY(0)),AA47,DATE(YEAR(AA47), MONTH(AA47),0)),AA47,"D"))/30,1),12))))</f>
        <v>0</v>
      </c>
      <c r="AD47" s="36">
        <f>IF(Z47="",0,+IF(OR(ISBLANK(Z47),ISBLANK(AA47),ISBLANK(AA47),Z47&gt;AA47),"",IF(AND(YEAR(Z47)=YEAR(AA47), MONTH(Z47)=MONTH(AA47),NOT(AND(DAY(Z47)=1,AA47=DATE(YEAR(AA47),MONTH(AA47+1),DAY(0))))),DATEDIF(Z47,AA47,"D")+1, MOD(DATEDIF(Z47,IF(DAY(Z47)=1,Z47,DATE(YEAR(Z47),MONTH(Z47)+1,1)),"D") + DATEDIF(IF(AA47=DATE(YEAR(AA47),MONTH(AA47)+1,DAY(0)),AA47,DATE(YEAR(AA47), MONTH(AA47),0)),AA47,"D"),30))))</f>
        <v>0</v>
      </c>
      <c r="AE47" s="20"/>
      <c r="AF47" s="32" t="e">
        <f>IF(#REF!="","",+IF(AND(YEAR(#REF!)&lt;2013,YEAR(#REF!)&lt;2013),"",IF(AND(YEAR(#REF!)&lt;2013,YEAR(#REF!)&gt;2012),#REF!,IF(AND(YEAR(#REF!)&gt;2012,YEAR(#REF!)&gt;2012),#REF!,""))))</f>
        <v>#REF!</v>
      </c>
      <c r="AG47" s="32" t="e">
        <f>IF(#REF!="","",+IF(YEAR(#REF!)&lt;2013,"",#REF!))</f>
        <v>#REF!</v>
      </c>
      <c r="AH47" s="39" t="e">
        <f>IF(AF47="",0,+IF(OR(ISBLANK(AF47),ISBLANK(AG47),AF47&gt;AG47),"",IF(AND(YEAR(AF47)=YEAR(AG47),MONTH(AF47)=MONTH(AG47)),0,FLOOR((IF(IF(DAY(AF47)=1, AF47,DATE(YEAR(AF47),MONTH(AF47)+1,1))&lt;IF(AG47= DATE(YEAR(AG47),MONTH(AG47)+1,DAY(0)), AG47, DATE(YEAR(AG47), MONTH(AG47),1)),DATEDIF(IF(DAY(AF47)=1, AF47,DATE(YEAR(AF47),MONTH(AF47)+1,1)),IF(AG47= DATE(YEAR(AG47),MONTH(AG47)+1,DAY(0)), AG47+1, DATE(YEAR(AG47), MONTH(AG47),1)),"M"),0) + FLOOR((DATEDIF(AF47,IF(DAY(AF47)=1,AF47,DATE(YEAR(AF47),MONTH(AF47)+1,1)),"D") + DATEDIF(IF(AG47=DATE(YEAR(AG47),MONTH(AG47)+1,DAY(0)),AG47,DATE(YEAR(AG47), MONTH(AG47),0)),AG47,"D"))/30,1))/12,1))))</f>
        <v>#REF!</v>
      </c>
      <c r="AI47" s="40" t="e">
        <f>IF(AF47="",0,+IF(OR(ISBLANK(AF47),ISBLANK(AG47),ISBLANK(AG47),AF47&gt;AG47),"",IF(AND(YEAR(AF47)=YEAR(AG47), MONTH(AF47)=MONTH(AG47),NOT(AND(DAY(AF47)=1,AG47=DATE(YEAR(AG47),MONTH(AG47+1),DAY(0))))),0,MOD(IF(IF(DAY(AF47)=1, AF47,DATE(YEAR(AF47),MONTH(AF47)+1,1))&lt;IF(AG47= DATE(YEAR(AG47),MONTH(AG47)+1,DAY(0)), AG47, DATE(YEAR(AG47), MONTH(AG47),1)),DATEDIF(IF(DAY(AF47)=1, AF47,DATE(YEAR(AF47),MONTH(AF47)+1,1)),IF(AG47= DATE(YEAR(AG47),MONTH(AG47)+1,DAY(0)), AG47+1, DATE(YEAR(AG47), MONTH(AG47),1)),"M"),0) + FLOOR((DATEDIF(AF47,IF(DAY(AF47)=1,AF47,DATE(YEAR(AF47),MONTH(AF47)+1,1)),"D") + DATEDIF(IF(AG47=DATE(YEAR(AG47),MONTH(AG47)+1,DAY(0)),AG47,DATE(YEAR(AG47), MONTH(AG47),0)),AG47,"D"))/30,1),12))))</f>
        <v>#REF!</v>
      </c>
      <c r="AJ47" s="50"/>
      <c r="AP47" s="169"/>
      <c r="AQ47" s="162"/>
      <c r="AR47" s="162"/>
      <c r="AS47" s="162"/>
      <c r="AT47" s="53"/>
      <c r="AU47" s="53"/>
      <c r="AV47" s="54"/>
      <c r="AW47" s="55"/>
    </row>
    <row r="48" spans="1:49" x14ac:dyDescent="0.2">
      <c r="B48" s="75"/>
      <c r="C48" s="76"/>
      <c r="D48" s="75"/>
      <c r="E48" s="77"/>
      <c r="F48" s="77"/>
      <c r="G48" s="76"/>
      <c r="H48" s="78"/>
      <c r="I48" s="79"/>
      <c r="J48" s="80"/>
      <c r="K48" s="78"/>
      <c r="L48" s="81"/>
      <c r="M48" s="79"/>
      <c r="N48" s="82"/>
      <c r="O48" s="83"/>
      <c r="P48" s="83"/>
      <c r="Q48" s="83"/>
      <c r="R48" s="83"/>
      <c r="S48" s="83"/>
      <c r="T48" s="83"/>
      <c r="U48" s="83"/>
      <c r="V48" s="83"/>
      <c r="W48" s="83"/>
      <c r="X48" s="84"/>
      <c r="Z48" s="32"/>
      <c r="AA48" s="32"/>
      <c r="AB48" s="39"/>
      <c r="AC48" s="40"/>
      <c r="AD48" s="36"/>
      <c r="AE48" s="20"/>
      <c r="AF48" s="32"/>
      <c r="AG48" s="32"/>
      <c r="AH48" s="85"/>
      <c r="AI48" s="68"/>
      <c r="AJ48" s="86"/>
      <c r="AP48" s="74"/>
      <c r="AQ48" s="42"/>
      <c r="AR48" s="42"/>
      <c r="AS48" s="42"/>
      <c r="AT48" s="16"/>
      <c r="AU48" s="16"/>
      <c r="AW48" s="56"/>
    </row>
    <row r="49" spans="1:49" x14ac:dyDescent="0.2">
      <c r="B49" s="75"/>
      <c r="C49" s="76"/>
      <c r="D49" s="75"/>
      <c r="E49" s="77"/>
      <c r="F49" s="77"/>
      <c r="G49" s="76"/>
      <c r="H49" s="78"/>
      <c r="I49" s="79"/>
      <c r="J49" s="80"/>
      <c r="K49" s="78"/>
      <c r="L49" s="81"/>
      <c r="M49" s="79"/>
      <c r="N49" s="82"/>
      <c r="O49" s="83"/>
      <c r="P49" s="83"/>
      <c r="Q49" s="83"/>
      <c r="R49" s="83"/>
      <c r="S49" s="83"/>
      <c r="T49" s="83"/>
      <c r="U49" s="83"/>
      <c r="V49" s="83"/>
      <c r="W49" s="83"/>
      <c r="X49" s="84"/>
      <c r="Z49" s="32"/>
      <c r="AA49" s="32"/>
      <c r="AB49" s="39"/>
      <c r="AC49" s="40"/>
      <c r="AD49" s="36"/>
      <c r="AE49" s="20"/>
      <c r="AF49" s="32"/>
      <c r="AG49" s="32"/>
      <c r="AH49" s="85"/>
      <c r="AI49" s="68"/>
      <c r="AJ49" s="86"/>
      <c r="AP49" s="74"/>
      <c r="AQ49" s="42"/>
      <c r="AR49" s="42"/>
      <c r="AS49" s="42"/>
      <c r="AT49" s="16"/>
      <c r="AU49" s="16"/>
      <c r="AW49" s="56"/>
    </row>
    <row r="50" spans="1:49" x14ac:dyDescent="0.2">
      <c r="B50" s="148" t="str">
        <f>IF(K37="","",+IF(AND(AL36=0,AM36=0,AN36=2),"",O36+1))</f>
        <v/>
      </c>
      <c r="C50" s="149"/>
      <c r="D50" s="148" t="str">
        <f>IF(K37="","",+IF(AND(AL36=0,AM36=0,AN36=2),"",K37-1))</f>
        <v/>
      </c>
      <c r="E50" s="150"/>
      <c r="F50" s="150"/>
      <c r="G50" s="149"/>
      <c r="H50" s="159" t="str">
        <f t="shared" ref="H50:H52" si="4">+IF(B50="","",+IF(OR(ISBLANK(B50),ISBLANK(D50),B50&gt;D50),"",IF(AND(YEAR(B50)=YEAR(D50),MONTH(B50)=MONTH(D50)),0,FLOOR((IF(IF(DAY(B50)=1, B50,DATE(YEAR(B50),MONTH(B50)+1,1))&lt;IF(D50= DATE(YEAR(D50),MONTH(D50)+1,DAY(0)), D50, DATE(YEAR(D50), MONTH(D50),1)),DATEDIF(IF(DAY(B50)=1, B50,DATE(YEAR(B50),MONTH(B50)+1,1)),IF(D50= DATE(YEAR(D50),MONTH(D50)+1,DAY(0)), D50+1, DATE(YEAR(D50), MONTH(D50),1)),"M"),0) + FLOOR((DATEDIF(B50,IF(DAY(B50)=1,B50,DATE(YEAR(B50),MONTH(B50)+1,1)),"D") + DATEDIF(IF(D50=DATE(YEAR(D50),MONTH(D50)+1,DAY(0)),D50,DATE(YEAR(D50), MONTH(D50),0)),D50,"D"))/30,1))/12,1))))</f>
        <v/>
      </c>
      <c r="I50" s="160"/>
      <c r="J50" s="12" t="str">
        <f t="shared" ref="J50:J52" si="5">IF(B50="","",IF(OR(ISBLANK(B50),ISBLANK(D50),ISBLANK(D50),B50&gt;D50),"",IF(AND(YEAR(B50)=YEAR(D50), MONTH(B50)=MONTH(D50),NOT(AND(DAY(B50)=1,D50=DATE(YEAR(D50),MONTH(D50+1),DAY(0))))),0,MOD(IF(IF(DAY(B50)=1, B50,DATE(YEAR(B50),MONTH(B50)+1,1))&lt;IF(D50= DATE(YEAR(D50),MONTH(D50)+1,DAY(0)), D50, DATE(YEAR(D50), MONTH(D50),1)),DATEDIF(IF(DAY(B50)=1, B50,DATE(YEAR(B50),MONTH(B50)+1,1)),IF(D50= DATE(YEAR(D50),MONTH(D50)+1,DAY(0)), D50+1, DATE(YEAR(D50), MONTH(D50),1)),"M"),0) + FLOOR((DATEDIF(B50,IF(DAY(B50)=1,B50,DATE(YEAR(B50),MONTH(B50)+1,1)),"D") + DATEDIF(IF(D50=DATE(YEAR(D50),MONTH(D50)+1,DAY(0)),D50,DATE(YEAR(D50), MONTH(D50),0)),D50,"D"))/30,1),12))))</f>
        <v/>
      </c>
      <c r="K50" s="159" t="str">
        <f t="shared" ref="K50:K52" si="6">IF(B50="","",IF(OR(ISBLANK(B50),ISBLANK(D50),ISBLANK(D50),B50&gt;D50),"",IF(AND(YEAR(B50)=YEAR(D50), MONTH(B50)=MONTH(D50),NOT(AND(DAY(B50)=1,D50=DATE(YEAR(D50),MONTH(D50+1),DAY(0))))),DATEDIF(B50,D50,"D")+1, MOD(DATEDIF(B50,IF(DAY(B50)=1,B50,DATE(YEAR(B50),MONTH(B50)+1,1)),"D") + DATEDIF(IF(D50=DATE(YEAR(D50),MONTH(D50)+1,DAY(0)),D50,DATE(YEAR(D50), MONTH(D50),0)),D50,"D"),30))))</f>
        <v/>
      </c>
      <c r="L50" s="161"/>
      <c r="M50" s="160"/>
      <c r="N50" s="154"/>
      <c r="O50" s="155"/>
      <c r="P50" s="155"/>
      <c r="Q50" s="155"/>
      <c r="R50" s="155"/>
      <c r="S50" s="155"/>
      <c r="T50" s="155"/>
      <c r="U50" s="155"/>
      <c r="V50" s="155"/>
      <c r="W50" s="155"/>
      <c r="X50" s="156"/>
      <c r="Z50" s="32" t="str">
        <f t="shared" ref="Z50:Z52" si="7">IF($B50="","",+IF(AND(YEAR($B50)&lt;2013,YEAR($D50)&lt;2013),$B50,IF(AND(YEAR($B50)&lt;2013,YEAR($D50)&gt;2012),$B50,IF(AND(YEAR($B50)&gt;2012,YEAR($D50)&gt;2012),""))))</f>
        <v/>
      </c>
      <c r="AA50" s="32" t="str">
        <f>IF(Z50="","",+IF(YEAR($D50)&lt;2013,$D50,IF(AND(YEAR($B50)&lt;2013,YEAR($D50)&gt;2012),$AA$46)))</f>
        <v/>
      </c>
      <c r="AB50" s="39">
        <f>IF(Z50="",0,+IF(OR(ISBLANK(Z50),ISBLANK(AA50),Z50&gt;AA50),"",IF(AND(YEAR(Z50)=YEAR(AA50),MONTH(Z50)=MONTH(AA50)),0,FLOOR((IF(IF(DAY(Z50)=1, Z50,DATE(YEAR(Z50),MONTH(Z50)+1,1))&lt;IF(AA50= DATE(YEAR(AA50),MONTH(AA50)+1,DAY(0)), AA50, DATE(YEAR(AA50), MONTH(AA50),1)),DATEDIF(IF(DAY(Z50)=1, Z50,DATE(YEAR(Z50),MONTH(Z50)+1,1)),IF(AA50= DATE(YEAR(AA50),MONTH(AA50)+1,DAY(0)), AA50+1, DATE(YEAR(AA50), MONTH(AA50),1)),"M"),0) + FLOOR((DATEDIF(Z50,IF(DAY(Z50)=1,Z50,DATE(YEAR(Z50),MONTH(Z50)+1,1)),"D") + DATEDIF(IF(AA50=DATE(YEAR(AA50),MONTH(AA50)+1,DAY(0)),AA50,DATE(YEAR(AA50), MONTH(AA50),0)),AA50,"D"))/30,1))/12,1))))</f>
        <v>0</v>
      </c>
      <c r="AC50" s="40">
        <f>IF(Z50="",0,+IF(OR(ISBLANK(Z50),ISBLANK(AA50),ISBLANK(AA50),Z50&gt;AA50),"",IF(AND(YEAR(Z50)=YEAR(AA50), MONTH(Z50)=MONTH(AA50),NOT(AND(DAY(Z50)=1,AA50=DATE(YEAR(AA50),MONTH(AA50+1),DAY(0))))),0,MOD(IF(IF(DAY(Z50)=1, Z50,DATE(YEAR(Z50),MONTH(Z50)+1,1))&lt;IF(AA50= DATE(YEAR(AA50),MONTH(AA50)+1,DAY(0)), AA50, DATE(YEAR(AA50), MONTH(AA50),1)),DATEDIF(IF(DAY(Z50)=1, Z50,DATE(YEAR(Z50),MONTH(Z50)+1,1)),IF(AA50= DATE(YEAR(AA50),MONTH(AA50)+1,DAY(0)), AA50+1, DATE(YEAR(AA50), MONTH(AA50),1)),"M"),0) + FLOOR((DATEDIF(Z50,IF(DAY(Z50)=1,Z50,DATE(YEAR(Z50),MONTH(Z50)+1,1)),"D") + DATEDIF(IF(AA50=DATE(YEAR(AA50),MONTH(AA50)+1,DAY(0)),AA50,DATE(YEAR(AA50), MONTH(AA50),0)),AA50,"D"))/30,1),12))))</f>
        <v>0</v>
      </c>
      <c r="AD50" s="36">
        <f>IF(Z50="",0,+IF(OR(ISBLANK(Z50),ISBLANK(AA50),ISBLANK(AA50),Z50&gt;AA50),"",IF(AND(YEAR(Z50)=YEAR(AA50), MONTH(Z50)=MONTH(AA50),NOT(AND(DAY(Z50)=1,AA50=DATE(YEAR(AA50),MONTH(AA50+1),DAY(0))))),DATEDIF(Z50,AA50,"D")+1, MOD(DATEDIF(Z50,IF(DAY(Z50)=1,Z50,DATE(YEAR(Z50),MONTH(Z50)+1,1)),"D") + DATEDIF(IF(AA50=DATE(YEAR(AA50),MONTH(AA50)+1,DAY(0)),AA50,DATE(YEAR(AA50), MONTH(AA50),0)),AA50,"D"),30))))</f>
        <v>0</v>
      </c>
      <c r="AE50" s="20"/>
      <c r="AF50" s="20"/>
      <c r="AG50" s="20"/>
      <c r="AH50" s="20"/>
      <c r="AI50" s="20"/>
      <c r="AP50" s="140"/>
      <c r="AQ50" s="141"/>
      <c r="AR50" s="141"/>
      <c r="AS50" s="141"/>
      <c r="AT50" s="16"/>
      <c r="AU50" s="16"/>
      <c r="AW50" s="56"/>
    </row>
    <row r="51" spans="1:49" x14ac:dyDescent="0.2">
      <c r="B51" s="148" t="str">
        <f>IF(K38="","",+IF(AND(AL37=0,AM37=0,AN37=2),"",O37+1))</f>
        <v/>
      </c>
      <c r="C51" s="149"/>
      <c r="D51" s="148" t="str">
        <f t="shared" ref="D51:D52" si="8">IF(K38="","",+IF(AND(AL37=0,AM37=0,AN37=2),"",K38-1))</f>
        <v/>
      </c>
      <c r="E51" s="150"/>
      <c r="F51" s="150"/>
      <c r="G51" s="149"/>
      <c r="H51" s="159" t="str">
        <f t="shared" si="4"/>
        <v/>
      </c>
      <c r="I51" s="160"/>
      <c r="J51" s="12" t="str">
        <f t="shared" si="5"/>
        <v/>
      </c>
      <c r="K51" s="159" t="str">
        <f t="shared" si="6"/>
        <v/>
      </c>
      <c r="L51" s="161"/>
      <c r="M51" s="160"/>
      <c r="N51" s="154"/>
      <c r="O51" s="155"/>
      <c r="P51" s="155"/>
      <c r="Q51" s="155"/>
      <c r="R51" s="155"/>
      <c r="S51" s="155"/>
      <c r="T51" s="155"/>
      <c r="U51" s="155"/>
      <c r="V51" s="155"/>
      <c r="W51" s="155"/>
      <c r="X51" s="156"/>
      <c r="Z51" s="32" t="str">
        <f t="shared" si="7"/>
        <v/>
      </c>
      <c r="AA51" s="32" t="str">
        <f t="shared" ref="AA51:AA52" si="9">IF(Z51="","",+IF(YEAR($D51)&lt;2013,$D51,IF(AND(YEAR($B51)&lt;2013,YEAR($D51)&gt;2012),$AA$46)))</f>
        <v/>
      </c>
      <c r="AB51" s="39">
        <f t="shared" ref="AB51:AB52" si="10">IF(Z51="",0,+IF(OR(ISBLANK(Z51),ISBLANK(AA51),Z51&gt;AA51),"",IF(AND(YEAR(Z51)=YEAR(AA51),MONTH(Z51)=MONTH(AA51)),0,FLOOR((IF(IF(DAY(Z51)=1, Z51,DATE(YEAR(Z51),MONTH(Z51)+1,1))&lt;IF(AA51= DATE(YEAR(AA51),MONTH(AA51)+1,DAY(0)), AA51, DATE(YEAR(AA51), MONTH(AA51),1)),DATEDIF(IF(DAY(Z51)=1, Z51,DATE(YEAR(Z51),MONTH(Z51)+1,1)),IF(AA51= DATE(YEAR(AA51),MONTH(AA51)+1,DAY(0)), AA51+1, DATE(YEAR(AA51), MONTH(AA51),1)),"M"),0) + FLOOR((DATEDIF(Z51,IF(DAY(Z51)=1,Z51,DATE(YEAR(Z51),MONTH(Z51)+1,1)),"D") + DATEDIF(IF(AA51=DATE(YEAR(AA51),MONTH(AA51)+1,DAY(0)),AA51,DATE(YEAR(AA51), MONTH(AA51),0)),AA51,"D"))/30,1))/12,1))))</f>
        <v>0</v>
      </c>
      <c r="AC51" s="40">
        <f t="shared" ref="AC51:AC52" si="11">IF(Z51="",0,+IF(OR(ISBLANK(Z51),ISBLANK(AA51),ISBLANK(AA51),Z51&gt;AA51),"",IF(AND(YEAR(Z51)=YEAR(AA51), MONTH(Z51)=MONTH(AA51),NOT(AND(DAY(Z51)=1,AA51=DATE(YEAR(AA51),MONTH(AA51+1),DAY(0))))),0,MOD(IF(IF(DAY(Z51)=1, Z51,DATE(YEAR(Z51),MONTH(Z51)+1,1))&lt;IF(AA51= DATE(YEAR(AA51),MONTH(AA51)+1,DAY(0)), AA51, DATE(YEAR(AA51), MONTH(AA51),1)),DATEDIF(IF(DAY(Z51)=1, Z51,DATE(YEAR(Z51),MONTH(Z51)+1,1)),IF(AA51= DATE(YEAR(AA51),MONTH(AA51)+1,DAY(0)), AA51+1, DATE(YEAR(AA51), MONTH(AA51),1)),"M"),0) + FLOOR((DATEDIF(Z51,IF(DAY(Z51)=1,Z51,DATE(YEAR(Z51),MONTH(Z51)+1,1)),"D") + DATEDIF(IF(AA51=DATE(YEAR(AA51),MONTH(AA51)+1,DAY(0)),AA51,DATE(YEAR(AA51), MONTH(AA51),0)),AA51,"D"))/30,1),12))))</f>
        <v>0</v>
      </c>
      <c r="AD51" s="36">
        <f t="shared" ref="AD51:AD52" si="12">IF(Z51="",0,+IF(OR(ISBLANK(Z51),ISBLANK(AA51),ISBLANK(AA51),Z51&gt;AA51),"",IF(AND(YEAR(Z51)=YEAR(AA51), MONTH(Z51)=MONTH(AA51),NOT(AND(DAY(Z51)=1,AA51=DATE(YEAR(AA51),MONTH(AA51+1),DAY(0))))),DATEDIF(Z51,AA51,"D")+1, MOD(DATEDIF(Z51,IF(DAY(Z51)=1,Z51,DATE(YEAR(Z51),MONTH(Z51)+1,1)),"D") + DATEDIF(IF(AA51=DATE(YEAR(AA51),MONTH(AA51)+1,DAY(0)),AA51,DATE(YEAR(AA51), MONTH(AA51),0)),AA51,"D"),30))))</f>
        <v>0</v>
      </c>
      <c r="AE51" s="20"/>
      <c r="AF51" s="20"/>
      <c r="AG51" s="20"/>
      <c r="AH51" s="20"/>
      <c r="AI51" s="20"/>
      <c r="AP51" s="140"/>
      <c r="AQ51" s="141"/>
      <c r="AR51" s="141"/>
      <c r="AS51" s="141"/>
      <c r="AT51" s="16"/>
      <c r="AU51" s="16"/>
      <c r="AW51" s="56"/>
    </row>
    <row r="52" spans="1:49" ht="15.75" thickBot="1" x14ac:dyDescent="0.25">
      <c r="B52" s="148" t="str">
        <f>IF(K39="","",+IF(AND(AL38=0,AM38=0,AN38=2),"",O38+1))</f>
        <v/>
      </c>
      <c r="C52" s="149"/>
      <c r="D52" s="148" t="str">
        <f t="shared" si="8"/>
        <v/>
      </c>
      <c r="E52" s="150"/>
      <c r="F52" s="150"/>
      <c r="G52" s="149"/>
      <c r="H52" s="151" t="str">
        <f t="shared" si="4"/>
        <v/>
      </c>
      <c r="I52" s="152"/>
      <c r="J52" s="12" t="str">
        <f t="shared" si="5"/>
        <v/>
      </c>
      <c r="K52" s="151" t="str">
        <f t="shared" si="6"/>
        <v/>
      </c>
      <c r="L52" s="153"/>
      <c r="M52" s="152"/>
      <c r="N52" s="154"/>
      <c r="O52" s="155"/>
      <c r="P52" s="155"/>
      <c r="Q52" s="155"/>
      <c r="R52" s="155"/>
      <c r="S52" s="155"/>
      <c r="T52" s="155"/>
      <c r="U52" s="155"/>
      <c r="V52" s="155"/>
      <c r="W52" s="155"/>
      <c r="X52" s="156"/>
      <c r="Z52" s="32" t="str">
        <f t="shared" si="7"/>
        <v/>
      </c>
      <c r="AA52" s="32" t="str">
        <f t="shared" si="9"/>
        <v/>
      </c>
      <c r="AB52" s="39">
        <f t="shared" si="10"/>
        <v>0</v>
      </c>
      <c r="AC52" s="40">
        <f t="shared" si="11"/>
        <v>0</v>
      </c>
      <c r="AD52" s="36">
        <f t="shared" si="12"/>
        <v>0</v>
      </c>
      <c r="AE52" s="20"/>
      <c r="AF52" s="20"/>
      <c r="AG52" s="20"/>
      <c r="AH52" s="20"/>
      <c r="AI52" s="20"/>
      <c r="AP52" s="157"/>
      <c r="AQ52" s="158"/>
      <c r="AR52" s="30"/>
      <c r="AS52" s="30"/>
      <c r="AT52" s="57"/>
      <c r="AU52" s="57"/>
      <c r="AV52" s="30"/>
      <c r="AW52" s="31"/>
    </row>
    <row r="53" spans="1:49" ht="18.75" customHeight="1" x14ac:dyDescent="0.2">
      <c r="B53" s="14"/>
      <c r="C53" s="14"/>
      <c r="D53" s="104" t="s">
        <v>26</v>
      </c>
      <c r="E53" s="104"/>
      <c r="F53" s="104"/>
      <c r="G53" s="105"/>
      <c r="H53" s="106">
        <f>SUM(H47:H52) + FLOOR((SUM(J47:J52) + FLOOR(SUM(K47:K52)/30,1))/12,1)</f>
        <v>0</v>
      </c>
      <c r="I53" s="106"/>
      <c r="J53" s="48">
        <f>MOD((SUM(J47:J52) + FLOOR(SUM(K47:K52)/30,1)),12)</f>
        <v>0</v>
      </c>
      <c r="K53" s="107">
        <f>MOD(SUM(K47:K52),30)</f>
        <v>0</v>
      </c>
      <c r="L53" s="108"/>
      <c r="M53" s="109"/>
      <c r="N53" s="110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Z53" s="19"/>
      <c r="AA53" s="19"/>
      <c r="AB53" s="21"/>
      <c r="AC53" s="22"/>
      <c r="AD53" s="23"/>
      <c r="AE53" s="20"/>
      <c r="AF53" s="20"/>
      <c r="AG53" s="20"/>
      <c r="AH53" s="20"/>
      <c r="AI53" s="20"/>
      <c r="AP53" s="140"/>
      <c r="AQ53" s="141"/>
      <c r="AR53" s="141"/>
      <c r="AS53" s="141"/>
      <c r="AT53" s="16"/>
      <c r="AU53" s="16"/>
      <c r="AW53" s="56"/>
    </row>
    <row r="54" spans="1:49" x14ac:dyDescent="0.2">
      <c r="B54" s="62"/>
      <c r="C54" s="62"/>
      <c r="D54" s="62"/>
      <c r="E54" s="62"/>
      <c r="F54" s="62"/>
      <c r="G54" s="62"/>
      <c r="H54" s="63"/>
      <c r="I54" s="63"/>
      <c r="J54" s="63"/>
      <c r="K54" s="63"/>
      <c r="L54" s="63"/>
      <c r="M54" s="62"/>
      <c r="P54" s="16"/>
      <c r="X54" s="1"/>
      <c r="Z54" s="32"/>
      <c r="AA54" s="32"/>
      <c r="AB54" s="67"/>
      <c r="AC54" s="68"/>
      <c r="AD54" s="67"/>
      <c r="AE54" s="20"/>
      <c r="AF54" s="20"/>
      <c r="AG54" s="20"/>
      <c r="AH54" s="20"/>
      <c r="AI54" s="20"/>
    </row>
    <row r="55" spans="1:49" x14ac:dyDescent="0.2">
      <c r="B55" s="62"/>
      <c r="C55" s="62"/>
      <c r="D55" s="62"/>
      <c r="E55" s="62"/>
      <c r="F55" s="62"/>
      <c r="G55" s="62"/>
      <c r="H55" s="63"/>
      <c r="I55" s="63"/>
      <c r="J55" s="63"/>
      <c r="K55" s="63"/>
      <c r="L55" s="63"/>
      <c r="M55" s="62"/>
      <c r="P55" s="16"/>
      <c r="X55" s="1"/>
      <c r="Z55" s="32"/>
      <c r="AA55" s="32"/>
      <c r="AB55" s="67"/>
      <c r="AC55" s="68"/>
      <c r="AD55" s="67"/>
      <c r="AE55" s="20"/>
      <c r="AF55" s="20"/>
      <c r="AG55" s="20"/>
      <c r="AH55" s="20"/>
      <c r="AI55" s="20"/>
    </row>
    <row r="56" spans="1:49" x14ac:dyDescent="0.2">
      <c r="B56" s="62"/>
      <c r="C56" s="62"/>
      <c r="D56" s="62"/>
      <c r="E56" s="62"/>
      <c r="F56" s="62"/>
      <c r="G56" s="62"/>
      <c r="H56" s="63"/>
      <c r="I56" s="63"/>
      <c r="J56" s="63"/>
      <c r="K56" s="63"/>
      <c r="L56" s="63"/>
      <c r="M56" s="62"/>
      <c r="P56" s="16"/>
      <c r="X56" s="1"/>
      <c r="Z56" s="32"/>
      <c r="AA56" s="32"/>
      <c r="AB56" s="67"/>
      <c r="AC56" s="68"/>
      <c r="AD56" s="67"/>
      <c r="AE56" s="20"/>
      <c r="AF56" s="20"/>
      <c r="AG56" s="20"/>
      <c r="AH56" s="20"/>
      <c r="AI56" s="20"/>
    </row>
    <row r="57" spans="1:49" x14ac:dyDescent="0.2">
      <c r="A57" s="1" t="s">
        <v>45</v>
      </c>
      <c r="I57" s="63"/>
      <c r="J57" s="63"/>
      <c r="K57" s="63"/>
      <c r="L57" s="63"/>
      <c r="M57" s="62"/>
      <c r="P57" s="16"/>
      <c r="X57" s="1"/>
      <c r="Z57" s="32"/>
      <c r="AA57" s="32"/>
      <c r="AB57" s="67"/>
      <c r="AC57" s="68"/>
      <c r="AD57" s="67"/>
      <c r="AE57" s="20"/>
      <c r="AF57" s="20"/>
      <c r="AG57" s="20"/>
      <c r="AH57" s="20"/>
      <c r="AI57" s="20"/>
    </row>
    <row r="58" spans="1:49" x14ac:dyDescent="0.2">
      <c r="B58" s="62"/>
      <c r="C58" s="62"/>
      <c r="D58" s="62"/>
      <c r="E58" s="62"/>
      <c r="F58" s="62"/>
      <c r="G58" s="62"/>
      <c r="H58" s="63"/>
      <c r="I58" s="63"/>
      <c r="J58" s="63"/>
      <c r="K58" s="63"/>
      <c r="L58" s="63"/>
      <c r="M58" s="62"/>
      <c r="P58" s="16"/>
      <c r="X58" s="1"/>
      <c r="Z58" s="32"/>
      <c r="AA58" s="32"/>
      <c r="AB58" s="67"/>
      <c r="AC58" s="68"/>
      <c r="AD58" s="67"/>
      <c r="AE58" s="20"/>
      <c r="AF58" s="20"/>
      <c r="AG58" s="20"/>
      <c r="AH58" s="20"/>
      <c r="AI58" s="20"/>
    </row>
    <row r="59" spans="1:49" x14ac:dyDescent="0.2">
      <c r="B59" s="62"/>
      <c r="C59" s="62"/>
      <c r="D59" s="62"/>
      <c r="E59" s="62"/>
      <c r="F59" s="62"/>
      <c r="G59" s="62"/>
      <c r="H59" s="63"/>
      <c r="I59" s="63"/>
      <c r="J59" s="63"/>
      <c r="K59" s="63"/>
      <c r="L59" s="63"/>
      <c r="M59" s="62"/>
      <c r="P59" s="16"/>
      <c r="X59" s="1"/>
      <c r="Z59" s="32"/>
      <c r="AA59" s="32"/>
      <c r="AB59" s="67"/>
      <c r="AC59" s="68"/>
      <c r="AD59" s="67"/>
      <c r="AE59" s="20"/>
      <c r="AF59" s="20"/>
      <c r="AG59" s="20"/>
      <c r="AH59" s="20"/>
      <c r="AI59" s="20"/>
    </row>
    <row r="60" spans="1:49" x14ac:dyDescent="0.2">
      <c r="B60" s="62"/>
      <c r="C60" s="62"/>
      <c r="D60" s="62"/>
      <c r="E60" s="62"/>
      <c r="F60" s="62"/>
      <c r="G60" s="62"/>
      <c r="H60" s="63"/>
      <c r="I60" s="63"/>
      <c r="J60" s="63"/>
      <c r="K60" s="63"/>
      <c r="L60" s="63"/>
      <c r="M60" s="62"/>
      <c r="P60" s="16"/>
      <c r="X60" s="1"/>
      <c r="Z60" s="32"/>
      <c r="AA60" s="32"/>
      <c r="AB60" s="67"/>
      <c r="AC60" s="68"/>
      <c r="AD60" s="67"/>
      <c r="AE60" s="20"/>
      <c r="AF60" s="20"/>
      <c r="AG60" s="20"/>
      <c r="AH60" s="20"/>
      <c r="AI60" s="20"/>
    </row>
    <row r="61" spans="1:49" ht="18" customHeight="1" x14ac:dyDescent="0.2">
      <c r="A61" s="69" t="s">
        <v>46</v>
      </c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5"/>
      <c r="T61" s="5"/>
      <c r="X61" s="1"/>
      <c r="Z61" s="19"/>
      <c r="AA61" s="19"/>
      <c r="AB61" s="20"/>
      <c r="AC61" s="20"/>
      <c r="AD61" s="20"/>
      <c r="AE61" s="20"/>
      <c r="AF61" s="20"/>
      <c r="AG61" s="20"/>
      <c r="AH61" s="20"/>
      <c r="AI61" s="20"/>
    </row>
    <row r="62" spans="1:49" ht="15.75" customHeight="1" x14ac:dyDescent="0.2">
      <c r="A62" s="16" t="s">
        <v>52</v>
      </c>
      <c r="B62" s="1" t="s">
        <v>27</v>
      </c>
      <c r="U62" s="1"/>
      <c r="V62" s="1"/>
      <c r="W62" s="112" t="s">
        <v>1</v>
      </c>
      <c r="X62" s="113"/>
    </row>
    <row r="63" spans="1:49" ht="15" customHeight="1" x14ac:dyDescent="0.2">
      <c r="W63" s="146" t="s">
        <v>0</v>
      </c>
      <c r="X63" s="147"/>
    </row>
    <row r="64" spans="1:49" ht="15.75" customHeight="1" x14ac:dyDescent="0.2">
      <c r="A64" s="9" t="s">
        <v>17</v>
      </c>
      <c r="B64" s="1" t="s">
        <v>35</v>
      </c>
      <c r="L64" s="98"/>
      <c r="M64" s="98"/>
      <c r="N64" s="98"/>
      <c r="P64" s="16"/>
      <c r="W64" s="99"/>
      <c r="X64" s="100"/>
    </row>
    <row r="65" spans="1:38" ht="15.75" customHeight="1" x14ac:dyDescent="0.2">
      <c r="A65" s="9"/>
      <c r="K65" s="101"/>
      <c r="L65" s="101"/>
      <c r="M65" s="101"/>
      <c r="N65" s="101"/>
      <c r="O65" s="101"/>
      <c r="P65" s="101"/>
      <c r="Q65" s="101"/>
      <c r="R65" s="101"/>
      <c r="W65" s="102"/>
      <c r="X65" s="103"/>
    </row>
    <row r="66" spans="1:38" ht="15.75" customHeight="1" x14ac:dyDescent="0.2">
      <c r="A66" s="9" t="s">
        <v>31</v>
      </c>
      <c r="B66" s="128" t="s">
        <v>36</v>
      </c>
      <c r="C66" s="128"/>
      <c r="D66" s="128"/>
      <c r="E66" s="128"/>
      <c r="F66" s="128"/>
      <c r="G66" s="128"/>
      <c r="H66" s="128"/>
      <c r="I66" s="142"/>
      <c r="J66" s="142"/>
      <c r="K66" s="15"/>
      <c r="L66" s="1" t="s">
        <v>37</v>
      </c>
      <c r="Q66" s="1"/>
      <c r="R66" s="143"/>
      <c r="S66" s="98"/>
      <c r="W66" s="144"/>
      <c r="X66" s="145"/>
    </row>
    <row r="67" spans="1:38" ht="17.25" customHeight="1" x14ac:dyDescent="0.2">
      <c r="A67" s="9"/>
      <c r="B67" s="1" t="s">
        <v>33</v>
      </c>
      <c r="W67" s="129" t="str">
        <f>IF(OR(I66="",R66=""),"",IF((12-MONTH(R66))&gt;=5,I66,(13-MONTH(R66))*I66/12))</f>
        <v/>
      </c>
      <c r="X67" s="130"/>
      <c r="AJ67" s="58"/>
      <c r="AK67" s="59"/>
      <c r="AL67" s="59"/>
    </row>
    <row r="68" spans="1:38" ht="17.25" customHeight="1" x14ac:dyDescent="0.25">
      <c r="A68" s="11" t="s">
        <v>18</v>
      </c>
      <c r="B68" s="9" t="s">
        <v>19</v>
      </c>
      <c r="C68" s="9"/>
      <c r="I68" s="131">
        <v>0</v>
      </c>
      <c r="J68" s="131"/>
      <c r="L68" s="18"/>
      <c r="M68" s="18"/>
      <c r="N68" s="15"/>
      <c r="W68" s="132" t="str">
        <f>IF(W64="","",IF((SUM(W64,W67)*I68)&lt;AL68,AL68,SUM(W64,W67)*I68))</f>
        <v/>
      </c>
      <c r="X68" s="133"/>
      <c r="AJ68" s="134"/>
      <c r="AK68" s="134"/>
      <c r="AL68" s="59"/>
    </row>
    <row r="69" spans="1:38" ht="16.5" customHeight="1" x14ac:dyDescent="0.2">
      <c r="A69" s="9"/>
      <c r="B69" s="15"/>
      <c r="C69" s="15"/>
      <c r="S69" s="15" t="s">
        <v>28</v>
      </c>
      <c r="T69" s="15"/>
      <c r="W69" s="135" t="str">
        <f>IF(W64="","",SUM(W64:W68))</f>
        <v/>
      </c>
      <c r="X69" s="136"/>
      <c r="AJ69" s="59"/>
      <c r="AK69" s="59"/>
      <c r="AL69" s="59"/>
    </row>
    <row r="70" spans="1:38" ht="15" customHeight="1" x14ac:dyDescent="0.25">
      <c r="A70" s="9" t="s">
        <v>21</v>
      </c>
      <c r="B70" s="15" t="s">
        <v>20</v>
      </c>
      <c r="C70" s="15"/>
      <c r="I70" s="137">
        <v>0.11169999999999999</v>
      </c>
      <c r="J70" s="137"/>
      <c r="W70" s="138" t="str">
        <f>+IF(W64="","",IF(ROUND(W69*I70,2)&lt;AL70,AL70,ROUND(W69*I70,2)))</f>
        <v/>
      </c>
      <c r="X70" s="139"/>
      <c r="AJ70" s="134"/>
      <c r="AK70" s="134"/>
      <c r="AL70" s="59"/>
    </row>
    <row r="71" spans="1:38" ht="15" customHeight="1" x14ac:dyDescent="0.2">
      <c r="A71" s="9"/>
      <c r="B71" s="15"/>
      <c r="C71" s="15"/>
      <c r="W71" s="96"/>
      <c r="X71" s="97"/>
      <c r="AJ71" s="60"/>
    </row>
    <row r="72" spans="1:38" ht="15" customHeight="1" thickBot="1" x14ac:dyDescent="0.25">
      <c r="B72" s="15"/>
      <c r="C72" s="15"/>
      <c r="S72" s="1" t="s">
        <v>6</v>
      </c>
      <c r="W72" s="124" t="str">
        <f>IF(W64="","",SUM(W69:W71))</f>
        <v/>
      </c>
      <c r="X72" s="125"/>
      <c r="AJ72" s="61"/>
    </row>
    <row r="73" spans="1:38" ht="15" customHeight="1" thickTop="1" x14ac:dyDescent="0.2">
      <c r="B73" s="15"/>
      <c r="C73" s="15"/>
      <c r="W73" s="72"/>
      <c r="X73" s="72"/>
      <c r="AJ73" s="61"/>
    </row>
    <row r="74" spans="1:38" ht="15" customHeight="1" x14ac:dyDescent="0.2">
      <c r="B74" s="15"/>
      <c r="C74" s="15"/>
      <c r="W74" s="73"/>
      <c r="X74" s="73"/>
      <c r="AJ74" s="61"/>
    </row>
    <row r="75" spans="1:38" ht="12.75" customHeight="1" x14ac:dyDescent="0.2">
      <c r="A75" s="1"/>
      <c r="B75" s="98"/>
      <c r="C75" s="98"/>
      <c r="D75" s="98"/>
      <c r="E75" s="98"/>
      <c r="F75" s="16"/>
      <c r="G75" s="16"/>
      <c r="K75" s="126"/>
      <c r="L75" s="126"/>
      <c r="M75" s="126"/>
      <c r="N75" s="126"/>
      <c r="O75" s="126"/>
      <c r="P75" s="126"/>
      <c r="Q75" s="126"/>
      <c r="U75" s="1"/>
      <c r="V75" s="1"/>
      <c r="W75" s="1"/>
      <c r="X75" s="1"/>
    </row>
    <row r="76" spans="1:38" x14ac:dyDescent="0.2">
      <c r="A76" s="1"/>
      <c r="B76" s="127" t="s">
        <v>7</v>
      </c>
      <c r="C76" s="127"/>
      <c r="D76" s="127"/>
      <c r="E76" s="127"/>
      <c r="F76" s="16"/>
      <c r="G76" s="16"/>
      <c r="K76" s="128" t="s">
        <v>38</v>
      </c>
      <c r="L76" s="128"/>
      <c r="M76" s="128"/>
      <c r="N76" s="128"/>
      <c r="O76" s="128"/>
      <c r="P76" s="128"/>
      <c r="Q76" s="128"/>
      <c r="R76" s="16"/>
      <c r="S76" s="16"/>
      <c r="T76" s="16"/>
      <c r="X76" s="16"/>
    </row>
    <row r="77" spans="1:38" ht="16.5" customHeight="1" x14ac:dyDescent="0.2">
      <c r="A77" s="1"/>
      <c r="B77" s="15"/>
      <c r="C77" s="15"/>
      <c r="M77" s="1" t="s">
        <v>39</v>
      </c>
      <c r="R77" s="16"/>
      <c r="S77" s="16"/>
      <c r="T77" s="16"/>
      <c r="X77" s="16"/>
    </row>
    <row r="78" spans="1:38" ht="9" customHeight="1" x14ac:dyDescent="0.2">
      <c r="A78" s="1"/>
      <c r="R78" s="16"/>
      <c r="S78" s="16"/>
      <c r="T78" s="16"/>
      <c r="X78" s="16"/>
    </row>
    <row r="79" spans="1:38" ht="7.5" customHeight="1" x14ac:dyDescent="0.2">
      <c r="A79" s="1"/>
      <c r="B79" s="15"/>
      <c r="C79" s="15"/>
      <c r="R79" s="16"/>
      <c r="S79" s="16"/>
      <c r="T79" s="16"/>
      <c r="X79" s="16"/>
    </row>
    <row r="80" spans="1:38" ht="15.75" x14ac:dyDescent="0.2">
      <c r="A80" s="1"/>
      <c r="B80" s="70"/>
      <c r="R80" s="16"/>
      <c r="S80" s="16"/>
      <c r="T80" s="16"/>
      <c r="X80" s="16"/>
    </row>
    <row r="81" spans="3:24" x14ac:dyDescent="0.2">
      <c r="X81" s="1"/>
    </row>
    <row r="82" spans="3:24" x14ac:dyDescent="0.2">
      <c r="X82" s="1"/>
    </row>
    <row r="83" spans="3:24" x14ac:dyDescent="0.2">
      <c r="X83" s="1"/>
    </row>
    <row r="84" spans="3:24" x14ac:dyDescent="0.2">
      <c r="X84" s="1"/>
    </row>
    <row r="85" spans="3:24" x14ac:dyDescent="0.2">
      <c r="X85" s="1"/>
    </row>
    <row r="86" spans="3:24" x14ac:dyDescent="0.2">
      <c r="X86" s="1"/>
    </row>
    <row r="87" spans="3:24" x14ac:dyDescent="0.2">
      <c r="X87" s="1"/>
    </row>
    <row r="88" spans="3:24" hidden="1" x14ac:dyDescent="0.2">
      <c r="X88" s="1"/>
    </row>
    <row r="89" spans="3:24" hidden="1" x14ac:dyDescent="0.2">
      <c r="C89" s="87" t="s">
        <v>63</v>
      </c>
      <c r="D89" s="87"/>
      <c r="X89" s="1"/>
    </row>
    <row r="90" spans="3:24" hidden="1" x14ac:dyDescent="0.2">
      <c r="C90" s="87" t="s">
        <v>64</v>
      </c>
      <c r="D90" s="87"/>
      <c r="X90" s="1"/>
    </row>
    <row r="91" spans="3:24" hidden="1" x14ac:dyDescent="0.2">
      <c r="C91" s="87" t="s">
        <v>65</v>
      </c>
      <c r="D91" s="87"/>
      <c r="X91" s="1"/>
    </row>
    <row r="92" spans="3:24" hidden="1" x14ac:dyDescent="0.2">
      <c r="C92" s="87" t="s">
        <v>66</v>
      </c>
      <c r="D92" s="87"/>
      <c r="X92" s="1"/>
    </row>
    <row r="93" spans="3:24" hidden="1" x14ac:dyDescent="0.2">
      <c r="C93" s="87" t="s">
        <v>67</v>
      </c>
      <c r="D93" s="87"/>
      <c r="X93" s="1"/>
    </row>
    <row r="94" spans="3:24" hidden="1" x14ac:dyDescent="0.2">
      <c r="C94" s="87" t="s">
        <v>68</v>
      </c>
      <c r="D94" s="87"/>
      <c r="X94" s="1"/>
    </row>
    <row r="95" spans="3:24" hidden="1" x14ac:dyDescent="0.2">
      <c r="C95" s="87" t="s">
        <v>69</v>
      </c>
      <c r="D95" s="87"/>
      <c r="X95" s="1"/>
    </row>
    <row r="96" spans="3:24" hidden="1" x14ac:dyDescent="0.2">
      <c r="C96" s="87" t="s">
        <v>70</v>
      </c>
      <c r="D96" s="87"/>
      <c r="X96" s="1"/>
    </row>
    <row r="97" spans="3:24" hidden="1" x14ac:dyDescent="0.2">
      <c r="C97" s="87" t="s">
        <v>71</v>
      </c>
      <c r="D97" s="87"/>
      <c r="X97" s="1"/>
    </row>
    <row r="98" spans="3:24" hidden="1" x14ac:dyDescent="0.2">
      <c r="C98" s="87" t="s">
        <v>72</v>
      </c>
      <c r="D98" s="88"/>
      <c r="X98" s="1"/>
    </row>
    <row r="99" spans="3:24" hidden="1" x14ac:dyDescent="0.2">
      <c r="C99" s="1" t="s">
        <v>73</v>
      </c>
      <c r="X99" s="1"/>
    </row>
    <row r="100" spans="3:24" x14ac:dyDescent="0.2">
      <c r="X100" s="1"/>
    </row>
    <row r="101" spans="3:24" x14ac:dyDescent="0.2">
      <c r="X101" s="1"/>
    </row>
    <row r="102" spans="3:24" x14ac:dyDescent="0.2">
      <c r="X102" s="1"/>
    </row>
    <row r="103" spans="3:24" x14ac:dyDescent="0.2">
      <c r="X103" s="1"/>
    </row>
    <row r="104" spans="3:24" x14ac:dyDescent="0.2">
      <c r="X104" s="1"/>
    </row>
    <row r="105" spans="3:24" x14ac:dyDescent="0.2">
      <c r="X105" s="1"/>
    </row>
    <row r="106" spans="3:24" x14ac:dyDescent="0.2">
      <c r="X106" s="1"/>
    </row>
    <row r="107" spans="3:24" x14ac:dyDescent="0.2">
      <c r="X107" s="1"/>
    </row>
    <row r="108" spans="3:24" x14ac:dyDescent="0.2">
      <c r="X108" s="1"/>
    </row>
    <row r="109" spans="3:24" x14ac:dyDescent="0.2">
      <c r="X109" s="1"/>
    </row>
    <row r="110" spans="3:24" x14ac:dyDescent="0.2">
      <c r="X110" s="1"/>
    </row>
    <row r="111" spans="3:24" x14ac:dyDescent="0.2">
      <c r="X111" s="1"/>
    </row>
    <row r="112" spans="3:24" x14ac:dyDescent="0.2">
      <c r="X112" s="1"/>
    </row>
    <row r="113" spans="24:24" x14ac:dyDescent="0.2">
      <c r="X113" s="1"/>
    </row>
    <row r="114" spans="24:24" x14ac:dyDescent="0.2">
      <c r="X114" s="1"/>
    </row>
    <row r="115" spans="24:24" x14ac:dyDescent="0.2">
      <c r="X115" s="1"/>
    </row>
  </sheetData>
  <sheetProtection selectLockedCells="1"/>
  <protectedRanges>
    <protectedRange password="CAE7" sqref="H57:J57" name="Range2_1" securityDescriptor="O:WDG:WDD:(A;;CC;;;S-1-5-21-1275210071-1547161642-839522115-1954)"/>
    <protectedRange password="CAE7" sqref="J47" name="Range2_1_3_3_1_1" securityDescriptor="O:WDG:WDD:(A;;CC;;;S-1-5-21-1275210071-1547161642-839522115-1954)"/>
    <protectedRange password="CAE7" sqref="AD54:AD60" name="Range2_3" securityDescriptor="O:WDG:WDD:(A;;CC;;;S-1-5-21-1275210071-1547161642-839522115-1954)"/>
    <protectedRange password="CAE7" sqref="AB54:AB60" name="Range2_2" securityDescriptor="O:WDG:WDD:(A;;CC;;;S-1-5-21-1275210071-1547161642-839522115-1954)"/>
    <protectedRange password="CAE7" sqref="AM35:AM43 AC35:AC43 AI47:AI49 AI35 AC47:AC53" name="Range2_1_3_1_1" securityDescriptor="O:WDG:WDD:(A;;CC;;;S-1-5-21-1275210071-1547161642-839522115-1954)"/>
    <protectedRange password="CAE7" sqref="H58:J60 AC54:AC60 AB44:AD44 H53:J56" name="Range2" securityDescriptor="O:WDG:WDD:(A;;CC;;;S-1-5-21-1275210071-1547161642-839522115-1954)"/>
  </protectedRanges>
  <mergeCells count="144">
    <mergeCell ref="W13:X13"/>
    <mergeCell ref="B15:E15"/>
    <mergeCell ref="W15:X15"/>
    <mergeCell ref="A1:T1"/>
    <mergeCell ref="T3:X5"/>
    <mergeCell ref="A6:X6"/>
    <mergeCell ref="A7:X7"/>
    <mergeCell ref="A8:G8"/>
    <mergeCell ref="A9:H9"/>
    <mergeCell ref="D17:G17"/>
    <mergeCell ref="D19:G19"/>
    <mergeCell ref="F21:I21"/>
    <mergeCell ref="J23:M23"/>
    <mergeCell ref="O25:P25"/>
    <mergeCell ref="B26:D26"/>
    <mergeCell ref="B11:E11"/>
    <mergeCell ref="F11:I11"/>
    <mergeCell ref="B13:E13"/>
    <mergeCell ref="F13:P13"/>
    <mergeCell ref="AL34:AN34"/>
    <mergeCell ref="AQ34:AU34"/>
    <mergeCell ref="B35:J35"/>
    <mergeCell ref="K35:N35"/>
    <mergeCell ref="O35:P35"/>
    <mergeCell ref="Q35:X35"/>
    <mergeCell ref="AQ35:AU35"/>
    <mergeCell ref="U27:X27"/>
    <mergeCell ref="B30:Q30"/>
    <mergeCell ref="B31:R31"/>
    <mergeCell ref="B34:J34"/>
    <mergeCell ref="K34:N34"/>
    <mergeCell ref="O34:P34"/>
    <mergeCell ref="Q34:X34"/>
    <mergeCell ref="B36:J36"/>
    <mergeCell ref="K36:N36"/>
    <mergeCell ref="O36:P36"/>
    <mergeCell ref="Q36:X36"/>
    <mergeCell ref="AQ36:AU36"/>
    <mergeCell ref="B37:J37"/>
    <mergeCell ref="K37:N37"/>
    <mergeCell ref="O37:P37"/>
    <mergeCell ref="Q37:X37"/>
    <mergeCell ref="AQ37:AU37"/>
    <mergeCell ref="B38:J38"/>
    <mergeCell ref="K38:N38"/>
    <mergeCell ref="O38:P38"/>
    <mergeCell ref="Q38:X38"/>
    <mergeCell ref="AQ38:AU38"/>
    <mergeCell ref="B39:J39"/>
    <mergeCell ref="K39:N39"/>
    <mergeCell ref="O39:P39"/>
    <mergeCell ref="Q39:X39"/>
    <mergeCell ref="B40:J40"/>
    <mergeCell ref="K40:N40"/>
    <mergeCell ref="O40:P40"/>
    <mergeCell ref="Q40:X40"/>
    <mergeCell ref="AP40:AW40"/>
    <mergeCell ref="B41:J41"/>
    <mergeCell ref="K41:N41"/>
    <mergeCell ref="O41:P41"/>
    <mergeCell ref="Q41:X41"/>
    <mergeCell ref="AP41:AW41"/>
    <mergeCell ref="B43:J43"/>
    <mergeCell ref="K43:N43"/>
    <mergeCell ref="O43:P43"/>
    <mergeCell ref="Q43:X43"/>
    <mergeCell ref="AP43:AQ43"/>
    <mergeCell ref="AR43:AS43"/>
    <mergeCell ref="B42:J42"/>
    <mergeCell ref="K42:N42"/>
    <mergeCell ref="O42:P42"/>
    <mergeCell ref="Q42:X42"/>
    <mergeCell ref="AP42:AQ42"/>
    <mergeCell ref="AR42:AS42"/>
    <mergeCell ref="B46:C46"/>
    <mergeCell ref="D46:G46"/>
    <mergeCell ref="H46:I46"/>
    <mergeCell ref="K46:M46"/>
    <mergeCell ref="N46:X46"/>
    <mergeCell ref="AP46:AW46"/>
    <mergeCell ref="B44:X44"/>
    <mergeCell ref="AE44:AG44"/>
    <mergeCell ref="AP44:AQ44"/>
    <mergeCell ref="AR44:AS44"/>
    <mergeCell ref="J45:X45"/>
    <mergeCell ref="AP45:AQ45"/>
    <mergeCell ref="AR47:AS47"/>
    <mergeCell ref="B50:C50"/>
    <mergeCell ref="D50:G50"/>
    <mergeCell ref="H50:I50"/>
    <mergeCell ref="K50:M50"/>
    <mergeCell ref="N50:X50"/>
    <mergeCell ref="AP50:AQ50"/>
    <mergeCell ref="AR50:AS50"/>
    <mergeCell ref="B47:C47"/>
    <mergeCell ref="D47:G47"/>
    <mergeCell ref="H47:I47"/>
    <mergeCell ref="K47:M47"/>
    <mergeCell ref="N47:X47"/>
    <mergeCell ref="AP47:AQ47"/>
    <mergeCell ref="D53:G53"/>
    <mergeCell ref="H53:I53"/>
    <mergeCell ref="K53:M53"/>
    <mergeCell ref="N53:X53"/>
    <mergeCell ref="AP53:AQ53"/>
    <mergeCell ref="AR53:AS53"/>
    <mergeCell ref="AR51:AS51"/>
    <mergeCell ref="B52:C52"/>
    <mergeCell ref="D52:G52"/>
    <mergeCell ref="H52:I52"/>
    <mergeCell ref="K52:M52"/>
    <mergeCell ref="N52:X52"/>
    <mergeCell ref="AP52:AQ52"/>
    <mergeCell ref="B51:C51"/>
    <mergeCell ref="D51:G51"/>
    <mergeCell ref="H51:I51"/>
    <mergeCell ref="K51:M51"/>
    <mergeCell ref="N51:X51"/>
    <mergeCell ref="AP51:AQ51"/>
    <mergeCell ref="B66:H66"/>
    <mergeCell ref="I66:J66"/>
    <mergeCell ref="R66:S66"/>
    <mergeCell ref="W66:X66"/>
    <mergeCell ref="W67:X67"/>
    <mergeCell ref="I68:J68"/>
    <mergeCell ref="W68:X68"/>
    <mergeCell ref="W62:X62"/>
    <mergeCell ref="W63:X63"/>
    <mergeCell ref="L64:N64"/>
    <mergeCell ref="W64:X64"/>
    <mergeCell ref="K65:P65"/>
    <mergeCell ref="Q65:R65"/>
    <mergeCell ref="W65:X65"/>
    <mergeCell ref="W72:X72"/>
    <mergeCell ref="B75:E75"/>
    <mergeCell ref="K75:Q75"/>
    <mergeCell ref="B76:E76"/>
    <mergeCell ref="K76:Q76"/>
    <mergeCell ref="AJ68:AK68"/>
    <mergeCell ref="W69:X69"/>
    <mergeCell ref="I70:J70"/>
    <mergeCell ref="W70:X70"/>
    <mergeCell ref="AJ70:AK70"/>
    <mergeCell ref="W71:X71"/>
  </mergeCells>
  <dataValidations count="3">
    <dataValidation type="list" allowBlank="1" showInputMessage="1" showErrorMessage="1" sqref="AJ27" xr:uid="{0B096E37-BDCA-4CA8-AE33-99D09EF08A7F}">
      <formula1>"ΑΝΔΡΑΣ,ΓΥΝΑΙΚΑ"</formula1>
    </dataValidation>
    <dataValidation type="list" allowBlank="1" showInputMessage="1" showErrorMessage="1" sqref="B31:R31" xr:uid="{E2A6631E-3870-4D05-BF91-462685C80814}">
      <formula1>$C$88:$C$100</formula1>
    </dataValidation>
    <dataValidation type="list" allowBlank="1" showInputMessage="1" showErrorMessage="1" sqref="AQ34:AU34" xr:uid="{A4BB4639-2F98-4B63-9755-820341C7BD46}">
      <formula1>$AQ$35:$AQ$37</formula1>
    </dataValidation>
  </dataValidations>
  <printOptions horizontalCentered="1"/>
  <pageMargins left="0.11811023622047245" right="0.11811023622047245" top="0.94488188976377963" bottom="0.74803149606299213" header="0.31496062992125984" footer="0.31496062992125984"/>
  <pageSetup paperSize="9" scale="85" orientation="portrait" horizontalDpi="4294967293" r:id="rId1"/>
  <headerFooter alignWithMargins="0">
    <oddFooter>&amp;R&amp;P / &amp;N</oddFooter>
  </headerFooter>
  <drawing r:id="rId2"/>
  <legacyDrawing r:id="rId3"/>
  <oleObjects>
    <mc:AlternateContent xmlns:mc="http://schemas.openxmlformats.org/markup-compatibility/2006">
      <mc:Choice Requires="x14">
        <oleObject shapeId="154625" r:id="rId4">
          <objectPr defaultSize="0" autoPict="0" r:id="rId5">
            <anchor moveWithCells="1" sizeWithCells="1">
              <from>
                <xdr:col>17</xdr:col>
                <xdr:colOff>66675</xdr:colOff>
                <xdr:row>1</xdr:row>
                <xdr:rowOff>142875</xdr:rowOff>
              </from>
              <to>
                <xdr:col>18</xdr:col>
                <xdr:colOff>285750</xdr:colOff>
                <xdr:row>4</xdr:row>
                <xdr:rowOff>95250</xdr:rowOff>
              </to>
            </anchor>
          </objectPr>
        </oleObject>
      </mc:Choice>
      <mc:Fallback>
        <oleObject shapeId="1546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Αξιωματούχοι</vt:lpstr>
      <vt:lpstr>Αξιωματούχοι (2)</vt:lpstr>
      <vt:lpstr>Αξιωματούχοι!Print_Area</vt:lpstr>
      <vt:lpstr>'Αξιωματούχοι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  Michalis</dc:creator>
  <cp:lastModifiedBy>George Georgiou</cp:lastModifiedBy>
  <cp:lastPrinted>2018-11-08T08:50:00Z</cp:lastPrinted>
  <dcterms:created xsi:type="dcterms:W3CDTF">2013-03-09T21:10:32Z</dcterms:created>
  <dcterms:modified xsi:type="dcterms:W3CDTF">2024-01-09T06:15:18Z</dcterms:modified>
</cp:coreProperties>
</file>